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skjol.sjal.is/togtgreining/SCR_og_QRT/2022/20221231/QRT/Töflur í SFCR/Endanleg excel skjöl/"/>
    </mc:Choice>
  </mc:AlternateContent>
  <xr:revisionPtr revIDLastSave="0" documentId="13_ncr:1_{63C255A4-F976-46AC-BE40-0790B2EE1315}" xr6:coauthVersionLast="47" xr6:coauthVersionMax="47" xr10:uidLastSave="{00000000-0000-0000-0000-000000000000}"/>
  <bookViews>
    <workbookView xWindow="48000" yWindow="-5355" windowWidth="19200" windowHeight="21000" firstSheet="2" activeTab="10" xr2:uid="{00000000-000D-0000-FFFF-FFFF00000000}"/>
  </bookViews>
  <sheets>
    <sheet name="Yfirlit samstæða" sheetId="21" state="hidden" r:id="rId1"/>
    <sheet name="Yfirlit solo" sheetId="19" state="hidden" r:id="rId2"/>
    <sheet name="S.02.01.02" sheetId="1" r:id="rId3"/>
    <sheet name="S.05.01.02" sheetId="2" r:id="rId4"/>
    <sheet name="S.05.02.01" sheetId="3" r:id="rId5"/>
    <sheet name="S.12.01.02" sheetId="4" r:id="rId6"/>
    <sheet name="S.17.01.02" sheetId="6" state="hidden" r:id="rId7"/>
    <sheet name="S.19.01.21" sheetId="5" state="hidden" r:id="rId8"/>
    <sheet name="S.22.01.21" sheetId="7" state="hidden" r:id="rId9"/>
    <sheet name="S.22.01.22" sheetId="8" state="hidden" r:id="rId10"/>
    <sheet name="S.23.01.01" sheetId="9" r:id="rId11"/>
    <sheet name="S.23.01.22" sheetId="10" state="hidden" r:id="rId12"/>
    <sheet name="S.25.01.21" sheetId="11" r:id="rId13"/>
    <sheet name="S.25.02.21" sheetId="12" state="hidden" r:id="rId14"/>
    <sheet name="S.25.01.22" sheetId="20" state="hidden" r:id="rId15"/>
    <sheet name="S.25.02.22" sheetId="18" state="hidden" r:id="rId16"/>
    <sheet name="S.25.03.21" sheetId="17" state="hidden" r:id="rId17"/>
    <sheet name="S.25.03.22" sheetId="16" state="hidden" r:id="rId18"/>
    <sheet name="S.28.01.01" sheetId="15" r:id="rId19"/>
    <sheet name="S.28.02.01" sheetId="14" state="hidden" r:id="rId20"/>
    <sheet name="S.32.01.22" sheetId="13" state="hidden" r:id="rId21"/>
  </sheets>
  <externalReferences>
    <externalReference r:id="rId22"/>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7</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ccountCur_AssetAmount">#REF!</definedName>
    <definedName name="AccountCur_AssetNum">#REF!</definedName>
    <definedName name="AccountCur_CurrencyCode">#REF!</definedName>
    <definedName name="AccountCur_LiaAmount">#REF!</definedName>
    <definedName name="AccountCur_LiaNum">#REF!</definedName>
    <definedName name="Asset_IDCode">'[1]S.06.02'!$F$8</definedName>
    <definedName name="Asset_TotalSIIAmount">'[1]S.06.02'!$V$8</definedName>
    <definedName name="assetsSum_Amount1">'[1]S.06.01'!$E$9:$J$11</definedName>
    <definedName name="BOF_AssetsOverLiabilities">'[1]S.23.01 Solo'!$D$70</definedName>
    <definedName name="BOF_DifValuationTP">'[1]S.23.02'!$D$46</definedName>
    <definedName name="BOF_Part1AdditionalTier1">'[1]S.24.01'!$G$12:$G$53</definedName>
    <definedName name="BOF_Part1Tier1">'[1]S.24.01'!$F$12:$F$53</definedName>
    <definedName name="BOF_Part1Tier2">'[1]S.24.01'!$H$12:$H$53</definedName>
    <definedName name="BOF_Part2AdditionalTier1">'[1]S.24.01'!$G$60:$G$107</definedName>
    <definedName name="BOF_Part2Tier1">'[1]S.24.01'!$F$60:$F$107</definedName>
    <definedName name="BOF_Part2Tier2">'[1]S.24.01'!$H$60:$H$107</definedName>
    <definedName name="BOF_Part3SubLia">'[1]S.24.01'!$H$138:$H$188</definedName>
    <definedName name="BOF_Part3Type1">'[1]S.24.01'!$F$138:$F$188</definedName>
    <definedName name="BOF_Part3Type2">'[1]S.24.01'!$G$138:$G$188</definedName>
    <definedName name="BOF_Part4SubLia">'[1]S.24.01'!$H$195:$H$245</definedName>
    <definedName name="BOF_Part4Type1">'[1]S.24.01'!$F$195:$F$245</definedName>
    <definedName name="BOF_Part4Type2">'[1]S.24.01'!$G$195:$G$245</definedName>
    <definedName name="BOF_Part5SubLia">'[1]S.24.01'!$H$253:$H$300</definedName>
    <definedName name="BOF_Part5Type1">'[1]S.24.01'!$F$253:$F$300</definedName>
    <definedName name="BOF_Part5Type2">'[1]S.24.01'!$G$253:$G$300</definedName>
    <definedName name="BOF_Part6SubLia">'[1]S.24.01'!$H$311:$H$361</definedName>
    <definedName name="BOF_Part6Type1">'[1]S.24.01'!$F$311:$F$361</definedName>
    <definedName name="BOF_Part6Type2">'[1]S.24.01'!$G$311:$G$361</definedName>
    <definedName name="BOF_Part7SubLia">'[1]S.24.01'!$H$368:$H$418</definedName>
    <definedName name="BOF_Part7Type1">'[1]S.24.01'!$F$368:$F$418</definedName>
    <definedName name="BOF_Part7Type2">'[1]S.24.01'!$G$368:$G$418</definedName>
    <definedName name="BOF_SubCatE3_BalanceBegin">'[1]S.23.03'!$D$34</definedName>
    <definedName name="BOF_SubCatE3_BalanceClosing">'[1]S.23.03'!$I$34</definedName>
    <definedName name="BOF_SubCatI3_BalanceBegin">'[1]S.23.03'!$D$60</definedName>
    <definedName name="BOF_SubCatI3_BalanceClosing">'[1]S.23.03'!$I$60</definedName>
    <definedName name="BOFg_AssetsOverLiabilities">'[1]S.23.01 Group'!$D$106</definedName>
    <definedName name="BOFNonAvailableAncillary">'[1]S.23.04'!$I$191:$I$201</definedName>
    <definedName name="BOFNonAvailableCalledUp">'[1]S.23.04'!$H$191:$H$201</definedName>
    <definedName name="BOFNonAvailableFSAAproved">'[1]S.23.04'!$F$191:$F$201</definedName>
    <definedName name="BOFNonAvailableMinorityInt">'[1]S.23.04'!$E$191:$E$201</definedName>
    <definedName name="BOFNonAvailableNetDeferredTax">'[1]S.23.04'!$M$191:$M$201</definedName>
    <definedName name="BOFNonAvailablePrefShares">'[1]S.23.04'!$K$191:$K$201</definedName>
    <definedName name="BOFNonAvailableSharePremiumA">'[1]S.23.04'!$N$191:$N$201</definedName>
    <definedName name="BOFNonAvailableSubLiab">'[1]S.23.04'!$L$191:$L$201</definedName>
    <definedName name="BOFNonAvailableSubMMA">'[1]S.23.04'!$J$191:$J$201</definedName>
    <definedName name="BOFNonAvailableSurplusFunds">'[1]S.23.04'!$G$191:$G$201</definedName>
    <definedName name="BOFNonAvailableTotalExcess">'[1]S.23.04'!$O$191:$O$201</definedName>
    <definedName name="BSTTP_A_Goodwill">'[1]DE S.02.01 Tax'!$E$5</definedName>
    <definedName name="Collateral_IDCode">'[1]S.11.01'!$F$8</definedName>
    <definedName name="Contents">'[1]S.01.01'!$D$5:$G$57</definedName>
    <definedName name="DC_EEACountries">[1]DataController!$AH$6:$AH$37</definedName>
    <definedName name="Derivative_IDCode">'[1]S.08.01'!$F$8</definedName>
    <definedName name="FacLob1">'[1]S.30.01 Non-Life'!$B$5</definedName>
    <definedName name="FacLob10">'[1]S.30.01 Non-Life'!$B$158</definedName>
    <definedName name="FacLob11">'[1]S.30.01 Non-Life'!$B$175</definedName>
    <definedName name="FacLob12">'[1]S.30.01 Non-Life'!$B$192</definedName>
    <definedName name="FacLob13">'[1]S.30.01 Non-Life'!$B$209</definedName>
    <definedName name="FacLob14">'[1]S.30.01 Non-Life'!$B$226</definedName>
    <definedName name="FacLob15">'[1]S.30.01 Non-Life'!$B$243</definedName>
    <definedName name="FacLob16">'[1]S.30.01 Non-Life'!$B$260</definedName>
    <definedName name="FacLob17">'[1]S.30.01 Non-Life'!$B$276</definedName>
    <definedName name="FacLob18">'[1]S.30.01 Non-Life'!$B$292</definedName>
    <definedName name="FacLob19">'[1]S.30.01 Non-Life'!$B$308</definedName>
    <definedName name="FacLob2">'[1]S.30.01 Non-Life'!$B$22</definedName>
    <definedName name="FacLob20">'[1]S.30.01 Non-Life'!$B$324</definedName>
    <definedName name="FacLob21">'[1]S.30.01 Non-Life'!$B$340</definedName>
    <definedName name="FacLob22">'[1]S.30.01 Non-Life'!$B$356</definedName>
    <definedName name="FacLob23">'[1]S.30.01 Non-Life'!$B$372</definedName>
    <definedName name="FacLob24">'[1]S.30.01 Non-Life'!$B$388</definedName>
    <definedName name="FacLob25">'[1]S.30.01 Non-Life'!$B$404</definedName>
    <definedName name="FacLob26">'[1]S.30.01 Non-Life'!$B$420</definedName>
    <definedName name="FacLob27">'[1]S.30.01 Non-Life'!$B$436</definedName>
    <definedName name="FacLob28">'[1]S.30.01 Non-Life'!$B$452</definedName>
    <definedName name="FacLob29">'[1]S.30.01 Life'!$B$5</definedName>
    <definedName name="FacLob3">'[1]S.30.01 Non-Life'!$B$39</definedName>
    <definedName name="FacLob30">'[1]S.30.01 Life'!$B$22</definedName>
    <definedName name="FacLob31">'[1]S.30.01 Life'!$B$39</definedName>
    <definedName name="FacLob32">'[1]S.30.01 Life'!$B$56</definedName>
    <definedName name="FacLob33">'[1]S.30.01 Life'!$B$73</definedName>
    <definedName name="FacLob34">'[1]S.30.01 Life'!$B$90</definedName>
    <definedName name="FacLob35">'[1]S.30.01 Life'!$B$107</definedName>
    <definedName name="FacLob36">'[1]S.30.01 Life'!$B$124</definedName>
    <definedName name="FacLob4">'[1]S.30.01 Non-Life'!$B$56</definedName>
    <definedName name="FacLob5">'[1]S.30.01 Non-Life'!$B$73</definedName>
    <definedName name="FacLob6">'[1]S.30.01 Non-Life'!$B$90</definedName>
    <definedName name="FacLob7">'[1]S.30.01 Non-Life'!$B$107</definedName>
    <definedName name="FacLob8">'[1]S.30.01 Non-Life'!$B$124</definedName>
    <definedName name="FacLob9">'[1]S.30.01 Non-Life'!$B$141</definedName>
    <definedName name="GroupTP_HealthNonSLTNet">'[1]S.35.01'!$M$10</definedName>
    <definedName name="GroupTP_HealthSLTNet">'[1]S.35.01'!$P$10</definedName>
    <definedName name="GroupTP_LifeNet">'[1]S.35.01'!$S$10</definedName>
    <definedName name="GroupTP_NonLifeNet">'[1]S.35.01'!$J$10</definedName>
    <definedName name="GroupTP_ULNet">'[1]S.35.01'!$V$10</definedName>
    <definedName name="GuaranteeDesc_ProductIdCode">'[1]S.15.01'!$E$8:$E$42</definedName>
    <definedName name="GuaranteeHedg_ProductIdCode">'[1]S.15.02'!$E$8:$E$44</definedName>
    <definedName name="HDerivative_IDCode">'[1]S.08.02'!$F$8</definedName>
    <definedName name="Header_CurrencyCode">'[1]S.01.02'!$D$23</definedName>
    <definedName name="Header_EntryPoint">'[1]S.01.02'!$E$6</definedName>
    <definedName name="Header_ReferenceDate">'[1]S.01.02'!$D$21</definedName>
    <definedName name="Header_ReportingType">'[1]S.01.02'!$F$6</definedName>
    <definedName name="Header_SupervisorCountry">'[1]S.01.02'!$E$12</definedName>
    <definedName name="Header_SupervisorCountryName">'[1]S.01.02'!$D$12</definedName>
    <definedName name="igt1_TransactionID">'[1]S.36.01'!$B$8</definedName>
    <definedName name="igt2_TransactionID">'[1]S.36.02'!$B$8</definedName>
    <definedName name="igt3_TransactionID">'[1]S.36.03'!$B$8</definedName>
    <definedName name="igt4_TransactionID">'[1]S.36.04'!$B$8</definedName>
    <definedName name="InvestFund_IDCode">'[1]S.06.03'!$C$7</definedName>
    <definedName name="Is0201Reported">'[1]S.23.01 Solo'!$D$4</definedName>
    <definedName name="Is0202OK">#REF!</definedName>
    <definedName name="Is0602Reported">'[1]S.02.01'!$F$1</definedName>
    <definedName name="Is0801Reported">'[1]S.02.01'!$I$1</definedName>
    <definedName name="Is1201Reported">'[1]S.02.01'!$H$1</definedName>
    <definedName name="Is1701Reported">'[1]S.02.01'!$G$1</definedName>
    <definedName name="Is2501Reported">'[1]S.23.01 Solo'!$E$4</definedName>
    <definedName name="Is2502Reported">'[1]S.23.01 Solo'!$F$4</definedName>
    <definedName name="Language">[1]ST!$M$1:$AK$2974</definedName>
    <definedName name="LanguageChoice">[1]ST!$L$2</definedName>
    <definedName name="LifeObligation_HRG_HRGCode">'[1]S.14.01'!$T$8</definedName>
    <definedName name="LifeObligation_Product_ProductIdCode">'[1]S.14.01'!$K$8</definedName>
    <definedName name="ListCount_0103">'[1]S.01.03'!$B$4</definedName>
    <definedName name="ListCount_0602">'[1]S.06.02'!$F$3</definedName>
    <definedName name="ListCount_0603LT">'[1]S.06.03'!$E$3</definedName>
    <definedName name="ListCount_0603LTA">'[1]S.06.03 LT Assets'!$C$3</definedName>
    <definedName name="ListCount_0801">'[1]S.08.01'!$B$4</definedName>
    <definedName name="ListCount_1401">'[1]S.14.01'!$E$1</definedName>
    <definedName name="ListCount_1901_1">'[1]S.19.01 (1)'!$B$6</definedName>
    <definedName name="ListCount_1901_2">'[1]S.19.01 (2)'!$B$5</definedName>
    <definedName name="ListCount_1901_3">'[1]S.19.01 (3)'!$A$4</definedName>
    <definedName name="ListCount_1901_4">'[1]S.19.01 (4)'!$B$4</definedName>
    <definedName name="ListCount_3003">'[1]S.30.03'!$B$3</definedName>
    <definedName name="ListCount_3102SPVInfo">'[1]S.31.02 SPV Info'!$B$4</definedName>
    <definedName name="ListCount_3501">'[1]S.35.01'!$B$3</definedName>
    <definedName name="LookThrough_FundIDCode">'[1]S.06.03 LT Assets'!$C$7</definedName>
    <definedName name="LookThrough_Only">'[1]S.06.03'!$D$3</definedName>
    <definedName name="MCRc_L_FDB">'[1]S.28.02'!$F$41</definedName>
    <definedName name="MCRc_L_GB">'[1]S.28.02'!$F$40</definedName>
    <definedName name="MCRc_L_MCRabsfloorNotional">'[1]S.28.02'!$E$63</definedName>
    <definedName name="MCRc_L_Other">'[1]S.28.02'!$F$43</definedName>
    <definedName name="MCRc_L_SCRNotional">'[1]S.28.02'!$E$59</definedName>
    <definedName name="MCRc_L_TotalRisk">'[1]S.28.02'!$G$44</definedName>
    <definedName name="MCRc_L_UnitLinked">'[1]S.28.02'!$F$42</definedName>
    <definedName name="MCRc_MCR">'[1]S.28.02'!$D$54</definedName>
    <definedName name="MCRc_MCRabsfloor">'[1]S.28.02'!$D$53</definedName>
    <definedName name="MCRc_NL_FDB">'[1]S.28.02'!$D$41</definedName>
    <definedName name="MCRc_NL_GB">'[1]S.28.02'!$D$40</definedName>
    <definedName name="MCRc_NL_MCRabsfloorNotional">'[1]S.28.02'!$D$63</definedName>
    <definedName name="MCRc_NL_Other">'[1]S.28.02'!$D$43</definedName>
    <definedName name="MCRc_NL_SCRNotional">'[1]S.28.02'!$D$59</definedName>
    <definedName name="MCRc_NL_TotalRisk">'[1]S.28.02'!$E$44</definedName>
    <definedName name="MCRc_NL_UnitLinked">'[1]S.28.02'!$D$42</definedName>
    <definedName name="MCRc_SCR">'[1]S.28.02'!$D$49</definedName>
    <definedName name="MCRnc_L_FDB">'[1]S.28.01'!$D$35</definedName>
    <definedName name="MCRnc_L_GB">'[1]S.28.01'!$D$34</definedName>
    <definedName name="MCRnc_L_Other">'[1]S.28.01'!$D$37</definedName>
    <definedName name="MCRnc_L_TotalRisk">'[1]S.28.01'!$E$38</definedName>
    <definedName name="MCRnc_L_UnitLinked">'[1]S.28.01'!$D$36</definedName>
    <definedName name="MCRnc_MCR">'[1]S.28.01'!$D$48</definedName>
    <definedName name="MCRnc_SCR">'[1]S.28.01'!$D$43</definedName>
    <definedName name="NonLifeAnnuity_YearN_LineOfBusiness">'[1]S.16.01 (2)'!$C$7:$C$24</definedName>
    <definedName name="NonLifeLoss_Lob1_Data">'[1]S.21.01'!$E$10:$AH$30</definedName>
    <definedName name="NonLifeLoss_Lob10_Data">'[1]S.21.01'!$E$262:$AH$282</definedName>
    <definedName name="NonLifeLoss_Lob11_Data">'[1]S.21.01'!$E$290:$AH$310</definedName>
    <definedName name="NonLifeLoss_Lob12_Data">'[1]S.21.01'!$E$318:$AH$338</definedName>
    <definedName name="NonLifeLoss_Lob2_Data">'[1]S.21.01'!$E$38:$AH$58</definedName>
    <definedName name="NonLifeLoss_Lob3_Data">'[1]S.21.01'!$E$66:$AH$86</definedName>
    <definedName name="NonLifeLoss_Lob4_Data">'[1]S.21.01'!$E$94:$AH$114</definedName>
    <definedName name="NonLifeLoss_Lob5_Data">'[1]S.21.01'!$E$122:$AH$142</definedName>
    <definedName name="NonLifeLoss_Lob6_Data">'[1]S.21.01'!$E$150:$AH$170</definedName>
    <definedName name="NonLifeLoss_Lob7_Data">'[1]S.21.01'!$E$178:$AH$198</definedName>
    <definedName name="NonLifeLoss_Lob8_Data">'[1]S.21.01'!$E$206:$AH$226</definedName>
    <definedName name="NonLifeLoss_Lob9_Data">'[1]S.21.01'!$E$234:$AH$254</definedName>
    <definedName name="NonLifeRBNS_ReportingYear">'[1]S.20.01'!$C$5</definedName>
    <definedName name="OffBS1_ContingentLiabilityInS2BSValue">'[1]S.03.01'!$E$29</definedName>
    <definedName name="OffBS1_GuaranteesProvidedMax">'[1]S.03.01'!$D$7</definedName>
    <definedName name="OffBS1_GuaranteesProvidedValue">'[1]S.03.01'!$E$7</definedName>
    <definedName name="OffBS1_GuaranteesReceivedMax">'[1]S.03.01'!$D$9</definedName>
    <definedName name="OffBS1_GuaranteesReceivedValue">'[1]S.03.01'!$E$9</definedName>
    <definedName name="OffBS1_TotalCollateralHeldAssets">'[1]S.03.01'!$F$17</definedName>
    <definedName name="OffBS1_TotalCollateralHeldValue">'[1]S.03.01'!$E$17</definedName>
    <definedName name="OffBS1_TotalCollateralPledgedLiabilities">'[1]S.03.01'!$G$24</definedName>
    <definedName name="OffBS1_TotalCollateralPledgedValue">'[1]S.03.01'!$E$24</definedName>
    <definedName name="OffBS1_TotalContingentLiability">'[1]S.03.01'!$D$30</definedName>
    <definedName name="OffBS2_GuaranteeCode">'[1]S.03.02'!$B$9:$B$30</definedName>
    <definedName name="OffBS3_GuaranteeCode">'[1]S.03.03'!$B$9:$B$30</definedName>
    <definedName name="Pepp1_PeppRegistrationNumber">'[1]S.52.01 (1)'!$B$10</definedName>
    <definedName name="Pepp2_CountryCode">'[1]S.52.01 (2)'!$C$11</definedName>
    <definedName name="Pepp2_PeppRegistrationNumber">'[1]S.52.01 (2)'!$B$11</definedName>
    <definedName name="Pepp2_Type">'[1]S.52.01 (2)'!$D$11</definedName>
    <definedName name="Recoverable_ReinsurerCode">'[1]S.31.01'!$E$8</definedName>
    <definedName name="Reinsurance_ReinsuranceCode">'[1]S.30.03'!$C$8</definedName>
    <definedName name="rff_FundNumber">'[1]S.01.03'!$E$8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I_Category">'[1]S.09.01'!$F$7</definedName>
    <definedName name="SCRim_MinGSCR">'[1]S.25.03'!$E$290</definedName>
    <definedName name="SCRim_SCR">'[1]S.25.03'!$E$278</definedName>
    <definedName name="SCRim_SCRDTACarryForwardAfterShock">'[1]S.25.03'!$F$307</definedName>
    <definedName name="SCRim_SCRDTACarryForwardBeforeShock">'[1]S.25.03'!$E$307</definedName>
    <definedName name="SCRim_SCRDTATempDifferencesAfterShock">'[1]S.25.03'!$F$308</definedName>
    <definedName name="SCRim_SCRDTATempDifferencesBeforeShock">'[1]S.25.03'!$E$308</definedName>
    <definedName name="SCRop_OpSCR">'[1]S.26.06'!$D$27</definedName>
    <definedName name="SCRpim_MinGSCR">'[1]S.25.02'!$E$296</definedName>
    <definedName name="SCRpim_SCR">'[1]S.25.02'!$E$282</definedName>
    <definedName name="SCRpim_SCRDTACarryForwardAfterShock">'[1]S.25.02'!$F$318</definedName>
    <definedName name="SCRpim_SCRDTACarryForwardBeforeShock">'[1]S.25.02'!$E$318</definedName>
    <definedName name="SCRpim_SCRDTATempDifferencesAfterShock">'[1]S.25.02'!$F$319</definedName>
    <definedName name="SCRpim_SCRDTATempDifferencesBeforeShock">'[1]S.25.02'!$E$319</definedName>
    <definedName name="SCRpim_SCRGroup">'[1]S.25.02'!$E$308</definedName>
    <definedName name="SCRpim_SCRViaDA">'[1]S.25.02'!$E$307</definedName>
    <definedName name="SCRstd_MinGSCR">'[1]S.25.01'!$D$38</definedName>
    <definedName name="SCRstd_SCR">'[1]S.25.01'!$D$26</definedName>
    <definedName name="SCRstd_SCRDTATempDifferencesAfterShock">'[1]S.25.01'!$F$61</definedName>
    <definedName name="SCRstd_SCRDTATempDifferencesBeforeShock">'[1]S.25.01'!$E$61</definedName>
    <definedName name="SCRstd_SCRGroup">'[1]S.25.01'!$D$50</definedName>
    <definedName name="SCRstd_SCRLACDT">'[1]S.25.01'!$G$63</definedName>
    <definedName name="SCRstd_SCRLACDTCarryBackCurrentYear">'[1]S.25.01'!$G$66</definedName>
    <definedName name="SCRstd_SCRLACDTCarryBackFutureYears">'[1]S.25.01'!$G$67</definedName>
    <definedName name="SCRstd_SCRLACDTFutureTaxableProfit">'[1]S.25.01'!$G$65</definedName>
    <definedName name="SCRstd_SCRLACDTReversion">'[1]S.25.01'!$G$64</definedName>
    <definedName name="SCRstd_SCRViaDA">'[1]S.25.01'!$D$49</definedName>
    <definedName name="SCstd_SCRDTACarryForwardAfterShock">'[1]S.25.01'!$F$60</definedName>
    <definedName name="SCstd_SCRDTACarryForwardBeforeShock">'[1]S.25.01'!$E$60</definedName>
    <definedName name="SecLend_Category">'[1]S.10.01'!$H$7</definedName>
    <definedName name="SimLACDT">[1]DataController!$E$415:$E$417</definedName>
    <definedName name="SPV_InternalCode">'[1]S.31.02 SPV Info'!$B$10</definedName>
    <definedName name="StrucProducts_IDCode">'[1]S.07.01'!$F$7</definedName>
    <definedName name="TP_CI_H_ExternalID">'[1]S.19.01 (1)'!$F$8</definedName>
    <definedName name="TP_CI_H_Formula1">'[1]S.19.01 (1)'!$E$8</definedName>
    <definedName name="TP_CI_H_LoB">'[1]S.19.01 (1)'!$B$8</definedName>
    <definedName name="TransVA_BestEstimate">'[1]S.22.06'!$G$65:$G$211</definedName>
    <definedName name="TransVA_Country">'[1]S.22.06'!$F$65:$F$211</definedName>
    <definedName name="TransVA_Currency">'[1]S.22.06'!$E$65:$E$211</definedName>
    <definedName name="TransVA_HomeCountry">'[1]S.22.06'!$E$60</definedName>
    <definedName name="TransVA_ReportingCurrency">'[1]S.22.06'!$E$61</definedName>
    <definedName name="VA2_InvestmentExpenses">'[1]S.29.02'!$D$13</definedName>
    <definedName name="VA2_InvestmentRevenueDividends">'[1]S.29.02'!$D$17</definedName>
    <definedName name="VA2_InvestmentRevenueInterests">'[1]S.29.02'!$D$18</definedName>
    <definedName name="VA2_InvestmentRevenueOther">'[1]S.29.02'!$D$20</definedName>
    <definedName name="VA2_InvestmentRevenueRents">'[1]S.29.02'!$D$19</definedName>
    <definedName name="VA2_InvestmentRevenueTotal">'[1]S.29.02'!$D$12</definedName>
    <definedName name="VA2_ValuationInvestments">'[1]S.29.02'!$D$7</definedName>
    <definedName name="VA2_ValuationLiabilities">'[1]S.29.02'!$D$9</definedName>
    <definedName name="ValidCountryCodes">[1]DataController!$S$9:$S$258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8" i="3" l="1"/>
  <c r="I57" i="3"/>
  <c r="C56" i="3"/>
  <c r="C51" i="3"/>
  <c r="C50" i="3"/>
  <c r="C49" i="3"/>
  <c r="C47" i="3"/>
  <c r="I47" i="3" s="1"/>
  <c r="C46" i="3"/>
  <c r="C45" i="3"/>
  <c r="C43" i="3"/>
  <c r="C42" i="3"/>
  <c r="C41" i="3"/>
  <c r="I41" i="3" l="1"/>
  <c r="I51" i="3"/>
  <c r="I55" i="3"/>
  <c r="I42" i="3"/>
  <c r="I43" i="3"/>
  <c r="I54" i="3"/>
  <c r="I45" i="3"/>
  <c r="I46" i="3"/>
  <c r="I56" i="3"/>
  <c r="I53" i="3"/>
  <c r="I49" i="3"/>
  <c r="I50" i="3"/>
  <c r="H24" i="5" l="1"/>
  <c r="G24" i="5" s="1"/>
  <c r="F24" i="5" s="1"/>
  <c r="E24" i="5" s="1"/>
  <c r="D24" i="5" s="1"/>
  <c r="D30" i="6" l="1"/>
  <c r="D1" i="6"/>
  <c r="R12" i="5"/>
  <c r="P13" i="5"/>
  <c r="P12" i="5"/>
  <c r="P14" i="5"/>
  <c r="P15" i="5"/>
  <c r="P16" i="5"/>
  <c r="P17" i="5"/>
  <c r="P18" i="5"/>
  <c r="P19" i="5"/>
  <c r="P20" i="5"/>
  <c r="P21" i="5"/>
  <c r="D25" i="5"/>
  <c r="D27" i="5" s="1"/>
  <c r="R22" i="5"/>
  <c r="E30" i="6" l="1"/>
  <c r="E1" i="6"/>
  <c r="R14" i="5"/>
  <c r="R18" i="5"/>
  <c r="R19" i="5"/>
  <c r="R16" i="5"/>
  <c r="R20" i="5"/>
  <c r="R15" i="5"/>
  <c r="I25" i="5"/>
  <c r="I27" i="5" s="1"/>
  <c r="L25" i="5"/>
  <c r="L27" i="5" s="1"/>
  <c r="R17" i="5"/>
  <c r="R21" i="5"/>
  <c r="K25" i="5"/>
  <c r="K27" i="5" s="1"/>
  <c r="P22" i="5"/>
  <c r="P23" i="5" s="1"/>
  <c r="M25" i="5" s="1"/>
  <c r="M27" i="5" s="1"/>
  <c r="J25" i="5"/>
  <c r="J27" i="5" s="1"/>
  <c r="E25" i="5"/>
  <c r="E27" i="5" s="1"/>
  <c r="H25" i="5"/>
  <c r="H27" i="5" s="1"/>
  <c r="R13" i="5"/>
  <c r="F25" i="5"/>
  <c r="F27" i="5" s="1"/>
  <c r="G25" i="5"/>
  <c r="G27" i="5" s="1"/>
  <c r="F30" i="6" l="1"/>
  <c r="F1" i="6"/>
  <c r="G1" i="6" l="1"/>
  <c r="G30" i="6"/>
  <c r="H30" i="6" l="1"/>
  <c r="H1" i="6"/>
  <c r="I1" i="6" l="1"/>
  <c r="I30" i="6"/>
  <c r="J30" i="6" l="1"/>
  <c r="J1" i="6"/>
  <c r="K1" i="6" l="1"/>
</calcChain>
</file>

<file path=xl/sharedStrings.xml><?xml version="1.0" encoding="utf-8"?>
<sst xmlns="http://schemas.openxmlformats.org/spreadsheetml/2006/main" count="1687" uniqueCount="605">
  <si>
    <t>Solvency II value</t>
  </si>
  <si>
    <t>Assets</t>
  </si>
  <si>
    <t>C0010</t>
  </si>
  <si>
    <t>Intangible assets</t>
  </si>
  <si>
    <t>R0030</t>
  </si>
  <si>
    <t>Deferred tax assets</t>
  </si>
  <si>
    <t>R0040</t>
  </si>
  <si>
    <t>Pension benefit surplus</t>
  </si>
  <si>
    <t>R0050</t>
  </si>
  <si>
    <t>Property, plant &amp; equipment held for own use</t>
  </si>
  <si>
    <t>R0060</t>
  </si>
  <si>
    <t>Investments (other than assets held for index-linked and unit-linked contracts)</t>
  </si>
  <si>
    <t>R0070</t>
  </si>
  <si>
    <t>Property (other than for own use)</t>
  </si>
  <si>
    <t>R0080</t>
  </si>
  <si>
    <t>Holdings in related undertakings, including participations</t>
  </si>
  <si>
    <t>R0090</t>
  </si>
  <si>
    <t>Equities</t>
  </si>
  <si>
    <t>R0100</t>
  </si>
  <si>
    <t>Equities — listed</t>
  </si>
  <si>
    <t>R0110</t>
  </si>
  <si>
    <t>Equities — unlisted</t>
  </si>
  <si>
    <t>R0120</t>
  </si>
  <si>
    <t>Bonds</t>
  </si>
  <si>
    <t>R0130</t>
  </si>
  <si>
    <t>Government Bonds</t>
  </si>
  <si>
    <t>R0140</t>
  </si>
  <si>
    <t>Corporate Bonds</t>
  </si>
  <si>
    <t>R0150</t>
  </si>
  <si>
    <t>Structured notes</t>
  </si>
  <si>
    <t>R0160</t>
  </si>
  <si>
    <t>Collateralised securities</t>
  </si>
  <si>
    <t>R0170</t>
  </si>
  <si>
    <t>Collective Investments Undertakings</t>
  </si>
  <si>
    <t>R0180</t>
  </si>
  <si>
    <t>Derivatives</t>
  </si>
  <si>
    <t>R0190</t>
  </si>
  <si>
    <t>Deposits other than cash equivalents</t>
  </si>
  <si>
    <t>R0200</t>
  </si>
  <si>
    <t>Other investments</t>
  </si>
  <si>
    <t>R0210</t>
  </si>
  <si>
    <t>Assets held for index-linked and unit-linked contracts</t>
  </si>
  <si>
    <t>R0220</t>
  </si>
  <si>
    <t>Loans and mortgages</t>
  </si>
  <si>
    <t>R0230</t>
  </si>
  <si>
    <t>Loans on policies</t>
  </si>
  <si>
    <t>R0240</t>
  </si>
  <si>
    <t>Loans and mortgages to individuals</t>
  </si>
  <si>
    <t>R0250</t>
  </si>
  <si>
    <t>Other loans and mortgages</t>
  </si>
  <si>
    <t>R0260</t>
  </si>
  <si>
    <t>Reinsurance recoverables from:</t>
  </si>
  <si>
    <t>R0270</t>
  </si>
  <si>
    <t>Non-life and health similar to non-life</t>
  </si>
  <si>
    <t>R0280</t>
  </si>
  <si>
    <t>Non-life excluding health</t>
  </si>
  <si>
    <t>R0290</t>
  </si>
  <si>
    <t>Health similar to non-life</t>
  </si>
  <si>
    <t>R0300</t>
  </si>
  <si>
    <t>Life and health similar to life, excluding health and index-linked and unit-linked</t>
  </si>
  <si>
    <t>R0310</t>
  </si>
  <si>
    <t>Health similar to life</t>
  </si>
  <si>
    <t>R0320</t>
  </si>
  <si>
    <t>Life excluding health and index-linked and unit-linked</t>
  </si>
  <si>
    <t>R0330</t>
  </si>
  <si>
    <t>Life index-linked and unit-linked</t>
  </si>
  <si>
    <t>R0340</t>
  </si>
  <si>
    <t>Deposits to cedants</t>
  </si>
  <si>
    <t>R0350</t>
  </si>
  <si>
    <t>Insurance and intermediaries receivables</t>
  </si>
  <si>
    <t>R0360</t>
  </si>
  <si>
    <t>Reinsurance receivables</t>
  </si>
  <si>
    <t>R0370</t>
  </si>
  <si>
    <t>Receivables (trade, not insurance)</t>
  </si>
  <si>
    <t>R0380</t>
  </si>
  <si>
    <t>Own shares (held directly)</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</si>
  <si>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</si>
  <si>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</si>
  <si>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</si>
  <si>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</si>
  <si>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</si>
  <si>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</si>
  <si>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</si>
  <si>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</si>
  <si>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</si>
  <si>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</si>
  <si>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</si>
  <si>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</si>
  <si>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t>Technical provisions — non-life (excluding health)</t>
  </si>
  <si>
    <t>R0520</t>
  </si>
  <si>
    <t>TP calculated as a whole</t>
  </si>
  <si>
    <t>R0530</t>
  </si>
  <si>
    <t>Best Estimate</t>
  </si>
  <si>
    <t>R0540</t>
  </si>
  <si>
    <t>Risk margin</t>
  </si>
  <si>
    <t>R0550</t>
  </si>
  <si>
    <t>Technical provisions — health (similar to non-life)</t>
  </si>
  <si>
    <t>R0560</t>
  </si>
  <si>
    <t>R0570</t>
  </si>
  <si>
    <t>R0580</t>
  </si>
  <si>
    <t>R0590</t>
  </si>
  <si>
    <t>Technical provisions — life (excluding index-linked and unit-linked)</t>
  </si>
  <si>
    <t>R0600</t>
  </si>
  <si>
    <t>Technical provisions — health (similar to life)</t>
  </si>
  <si>
    <t>R0610</t>
  </si>
  <si>
    <t>R0620</t>
  </si>
  <si>
    <t>R0630</t>
  </si>
  <si>
    <t>R0640</t>
  </si>
  <si>
    <t>Technical provisions — life (excluding health and index-linked and unit-linked)</t>
  </si>
  <si>
    <t>R0650</t>
  </si>
  <si>
    <t>R0660</t>
  </si>
  <si>
    <t>R0670</t>
  </si>
  <si>
    <t>R0680</t>
  </si>
  <si>
    <t>Technical provisions — index-linked and unit-linked</t>
  </si>
  <si>
    <t>R0690</t>
  </si>
  <si>
    <t>R0700</t>
  </si>
  <si>
    <t>R0710</t>
  </si>
  <si>
    <t>R0720</t>
  </si>
  <si>
    <t>Contingent liabilities</t>
  </si>
  <si>
    <t>R0740</t>
  </si>
  <si>
    <t>Provisions other than technical provisions</t>
  </si>
  <si>
    <t>R0750</t>
  </si>
  <si>
    <t>Pension benefit obligations</t>
  </si>
  <si>
    <t>R0760</t>
  </si>
  <si>
    <t>Deposits from reinsurers</t>
  </si>
  <si>
    <t>R0770</t>
  </si>
  <si>
    <t>Deferred tax liabilities</t>
  </si>
  <si>
    <t>R0780</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</si>
  <si>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</si>
  <si>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</si>
  <si>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</si>
  <si>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</si>
  <si>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</si>
  <si>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</si>
  <si>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</si>
  <si>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</si>
  <si>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</si>
  <si>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</si>
  <si>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</si>
  <si>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</si>
  <si>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</si>
  <si>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BOF</t>
  </si>
  <si>
    <t>R0860</t>
  </si>
  <si>
    <t>Subordinated liabilities in BOF</t>
  </si>
  <si>
    <t>R0870</t>
  </si>
  <si>
    <t>Any other liabilities, not elsewhere shown</t>
  </si>
  <si>
    <t>R0880</t>
  </si>
  <si>
    <t>Total liabilities</t>
  </si>
  <si>
    <t>R0900</t>
  </si>
  <si>
    <t>Excess of assets over liabilities</t>
  </si>
  <si>
    <t>R1000</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</si>
  <si>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</si>
  <si>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</si>
  <si>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</si>
  <si>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</si>
  <si>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</si>
  <si>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</si>
  <si>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</si>
  <si>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</si>
  <si>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</si>
  <si>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</si>
  <si>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C0020</t>
  </si>
  <si>
    <t>C0030</t>
  </si>
  <si>
    <t>C0040</t>
  </si>
  <si>
    <t>C0050</t>
  </si>
  <si>
    <t>C0060</t>
  </si>
  <si>
    <t>C0070</t>
  </si>
  <si>
    <t>C0080</t>
  </si>
  <si>
    <t>C0090</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</si>
  <si>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</si>
  <si>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</si>
  <si>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</si>
  <si>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</si>
  <si>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</si>
  <si>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</si>
  <si>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</si>
  <si>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</si>
  <si>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</si>
  <si>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Gross — Non- proportional reinsurance accepted</t>
  </si>
  <si>
    <t>R0430</t>
  </si>
  <si>
    <t>Reinsurers'share</t>
  </si>
  <si>
    <t>R0440</t>
  </si>
  <si>
    <t>Expenses incurred</t>
  </si>
  <si>
    <t>Other expenses</t>
  </si>
  <si>
    <t>R1200</t>
  </si>
  <si>
    <t>Total expenses</t>
  </si>
  <si>
    <t>R1300</t>
  </si>
  <si>
    <t>Line of business for: accepted non-proportional reinsurance</t>
  </si>
  <si>
    <t>Total</t>
  </si>
  <si>
    <t>Legal expenses insurance</t>
  </si>
  <si>
    <t>Assistance</t>
  </si>
  <si>
    <t>Miscellaneous financial loss</t>
  </si>
  <si>
    <t>Health</t>
  </si>
  <si>
    <t>Casualty</t>
  </si>
  <si>
    <t>Marine, aviation, transport</t>
  </si>
  <si>
    <t>Property</t>
  </si>
  <si>
    <t>C0100</t>
  </si>
  <si>
    <t>C0110</t>
  </si>
  <si>
    <t>C0120</t>
  </si>
  <si>
    <t>C0130</t>
  </si>
  <si>
    <t>C0140</t>
  </si>
  <si>
    <t>C0150</t>
  </si>
  <si>
    <t>C0160</t>
  </si>
  <si>
    <t>C0200</t>
  </si>
  <si>
    <t>Line of Business for: life insurance obligations</t>
  </si>
  <si>
    <t>Life reinsurance obligations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</si>
  <si>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</si>
  <si>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</si>
  <si>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</si>
  <si>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</si>
  <si>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</si>
  <si>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</si>
  <si>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</si>
  <si>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</si>
  <si>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C0210</t>
  </si>
  <si>
    <t>C0220</t>
  </si>
  <si>
    <t>C0230</t>
  </si>
  <si>
    <t>C0240</t>
  </si>
  <si>
    <t>C0250</t>
  </si>
  <si>
    <t>C0260</t>
  </si>
  <si>
    <t>C0270</t>
  </si>
  <si>
    <t>C0280</t>
  </si>
  <si>
    <t>C0300</t>
  </si>
  <si>
    <t>Gross</t>
  </si>
  <si>
    <t>R1410</t>
  </si>
  <si>
    <t>R1420</t>
  </si>
  <si>
    <t>R1500</t>
  </si>
  <si>
    <t>R1510</t>
  </si>
  <si>
    <t>R1520</t>
  </si>
  <si>
    <t>R1600</t>
  </si>
  <si>
    <t>R1610</t>
  </si>
  <si>
    <t>R1620</t>
  </si>
  <si>
    <t>R1700</t>
  </si>
  <si>
    <t>R1710</t>
  </si>
  <si>
    <t>R1720</t>
  </si>
  <si>
    <t>R1800</t>
  </si>
  <si>
    <t>R1900</t>
  </si>
  <si>
    <t>R2500</t>
  </si>
  <si>
    <t>R2600</t>
  </si>
  <si>
    <t>Home Country</t>
  </si>
  <si>
    <t>Top 5 countries (by amount of gross premiums written) — non-life obligations</t>
  </si>
  <si>
    <t>Total Top 5 and home country</t>
  </si>
  <si>
    <t>R0010</t>
  </si>
  <si>
    <t>C0170</t>
  </si>
  <si>
    <t>C0180</t>
  </si>
  <si>
    <t>C0190</t>
  </si>
  <si>
    <t>R1400</t>
  </si>
  <si>
    <t>Annuities stemming from non-life insurance contracts and relating to insurance obligation other than health insurance obligations</t>
  </si>
  <si>
    <t>Accepted reinsurance</t>
  </si>
  <si>
    <t>Total (Life other than health insurance, incl. Unit-Linked)</t>
  </si>
  <si>
    <t>Contracts without options and guarantees</t>
  </si>
  <si>
    <t>Contracts with options or guarantees</t>
  </si>
  <si>
    <t>Technical provisions calculated as a whole</t>
  </si>
  <si>
    <t>Total Recoverables from reinsurance/SPV and Finite Re after the adjustment for expected losses due to counterparty default associated to TP calculated as a whole</t>
  </si>
  <si>
    <t>R0020</t>
  </si>
  <si>
    <t>Technical provisions calculated as a sum of BE and RM</t>
  </si>
  <si>
    <t>Gross Best Estimate</t>
  </si>
  <si>
    <t>Total Recoverables from reinsurance/SPV and Finite Re after the adjustment for expected losses due to counterparty default</t>
  </si>
  <si>
    <t>Best estimate minus recoverables from reinsurance/SPV and Finite Re — total</t>
  </si>
  <si>
    <t>Risk Margin</t>
  </si>
  <si>
    <t>Amount of the transitional on Technical Provisions</t>
  </si>
  <si>
    <t>Technical Provisions calculated as a whole</t>
  </si>
  <si>
    <t>Best estimate</t>
  </si>
  <si>
    <t>Technical provisions — total</t>
  </si>
  <si>
    <t>Health insurance (direct business)</t>
  </si>
  <si>
    <t>Health reinsurance (reinsurance accepted)</t>
  </si>
  <si>
    <t>Total (Health similar to life insurance)</t>
  </si>
  <si>
    <t>S.17.01.02</t>
  </si>
  <si>
    <t>Non-life Technical Provisions</t>
  </si>
  <si>
    <t>Direct business and accepted proportional reinsurance</t>
  </si>
  <si>
    <t>Premium provisions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</si>
  <si>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</si>
  <si>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</si>
  <si>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</si>
  <si>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</si>
  <si>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</si>
  <si>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</si>
  <si>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Recoverable from reinsurance contract/SPV and Finite Re after the adjustment for expected losses due to counterparty default — total</t>
  </si>
  <si>
    <t>Technical provisions minus recoverables from reinsurance/SPV and Finite Re — total</t>
  </si>
  <si>
    <t>Accepted non-proportional reinsurance</t>
  </si>
  <si>
    <t>Total Non-Life obligation</t>
  </si>
  <si>
    <t>Non-proportional health reinsurance</t>
  </si>
  <si>
    <t>Non-proportional casualty reinsurance</t>
  </si>
  <si>
    <t>Non-proportional marine, aviation and transport reinsurance</t>
  </si>
  <si>
    <t>Non-proportional property reinsurance</t>
  </si>
  <si>
    <t>S.19.01.21</t>
  </si>
  <si>
    <t>Non-life insurance claims</t>
  </si>
  <si>
    <t>Total Non-Life Business</t>
  </si>
  <si>
    <t>Accident year / Underwriting year</t>
  </si>
  <si>
    <t>Z0010</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</si>
  <si>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</si>
  <si>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</si>
  <si>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</si>
  <si>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</si>
  <si>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</si>
  <si>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</si>
  <si>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</si>
  <si>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</si>
  <si>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</si>
  <si>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</si>
  <si>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</si>
  <si>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</si>
  <si>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</si>
  <si>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</si>
  <si>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</si>
  <si>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</si>
  <si>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</si>
  <si>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</si>
  <si>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</si>
  <si>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</si>
  <si>
    <t>C0290</t>
  </si>
  <si>
    <t>C0360</t>
  </si>
  <si>
    <t>S.22.01.21</t>
  </si>
  <si>
    <t>Impact of long term guarantees and transitional measures</t>
  </si>
  <si>
    <t>Amount with Long Term Guarantee measures and transitionals</t>
  </si>
  <si>
    <t>Impact of transitional on technical provisions</t>
  </si>
  <si>
    <t>Impact of transitional on interest rate</t>
  </si>
  <si>
    <t>Impact of volatility adjustment set to zero</t>
  </si>
  <si>
    <t>Impact of matching adjustment set to zero</t>
  </si>
  <si>
    <t>Technical provisions</t>
  </si>
  <si>
    <t>Basic own funds</t>
  </si>
  <si>
    <t>Eligible own funds to meet Solvency Capital Requirement</t>
  </si>
  <si>
    <t>Solvency Capital Requirement</t>
  </si>
  <si>
    <t>Eligible own funds to meet Minimum Capital Requirement</t>
  </si>
  <si>
    <t>Minimum Capital Requirement</t>
  </si>
  <si>
    <t>S.22.01.22</t>
  </si>
  <si>
    <t>S.23.01.01</t>
  </si>
  <si>
    <t>Own funds</t>
  </si>
  <si>
    <t>Tier 1 — unrestricted</t>
  </si>
  <si>
    <t>Tier 1 — restricted</t>
  </si>
  <si>
    <t>Tier 2</t>
  </si>
  <si>
    <t>Tier 3</t>
  </si>
  <si>
    <t>Basic own funds before deduction for participations in other financial sector as foreseen in article 68 of Delegated Regulation (EU)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</si>
  <si>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</si>
  <si>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</si>
  <si>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</si>
  <si>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</si>
  <si>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</si>
  <si>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</si>
  <si>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</si>
  <si>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</si>
  <si>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</si>
  <si>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</si>
  <si>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</si>
  <si>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</si>
  <si>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</si>
  <si>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</si>
  <si>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</si>
  <si>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</si>
  <si>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</si>
  <si>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</si>
  <si>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</si>
  <si>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</si>
  <si>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</si>
  <si>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</si>
  <si>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</si>
  <si>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</si>
  <si>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</si>
  <si>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</si>
  <si>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</si>
  <si>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</si>
  <si>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</si>
  <si>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</si>
  <si>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</si>
  <si>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</si>
  <si>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</si>
  <si>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</si>
  <si>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Own shares (held directly and indirectly)</t>
  </si>
  <si>
    <t>Foreseeable dividends, distributions and charges</t>
  </si>
  <si>
    <t>Other basic own fund items</t>
  </si>
  <si>
    <t>R0730</t>
  </si>
  <si>
    <t>Adjustment for restricted own fund items in respect of matching adjustment portfolios and ring fenced funds</t>
  </si>
  <si>
    <t>Expected profits</t>
  </si>
  <si>
    <t>Expected profits included in future premiums (EPIFP) — Life business</t>
  </si>
  <si>
    <t>Expected profits included in future premiums (EPIFP) — Non- life business</t>
  </si>
  <si>
    <t>Total Expected profits included in future premiums (EPIFP)</t>
  </si>
  <si>
    <t>S.23.01.22</t>
  </si>
  <si>
    <t>Basic own funds before deduction for participations in other financial sector</t>
  </si>
  <si>
    <t>Non-available called but not paid in ordinary share capital at group level</t>
  </si>
  <si>
    <t>Iinitial funds, members' contributions or the equivalent basic own — fund item for mutual and mutual-type undertakings</t>
  </si>
  <si>
    <t>Non-available subordinated mutual member accounts at group level</t>
  </si>
  <si>
    <t>Non-available surplus funds at group level</t>
  </si>
  <si>
    <t>Non-available preference shares at group level</t>
  </si>
  <si>
    <t>Non-available share premium account related to preference shares at group level</t>
  </si>
  <si>
    <t>Non-available subordinated liabilities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</si>
  <si>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</si>
  <si>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</si>
  <si>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</si>
  <si>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Minority interests (if not reported as part of a specific own fund item)</t>
  </si>
  <si>
    <t>Non-available minority interests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</si>
  <si>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</si>
  <si>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</si>
  <si>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</si>
  <si>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by using D&amp;A when a combination of methods is used</t>
  </si>
  <si>
    <t>Total of non-available own fund items</t>
  </si>
  <si>
    <t>Total deductions</t>
  </si>
  <si>
    <t>Non available ancillary own funds at group level</t>
  </si>
  <si>
    <t>Own funds of other financial sectors</t>
  </si>
  <si>
    <t>Institutions for occupational retirement provision</t>
  </si>
  <si>
    <t>Non regulated entities carrying out financial activities</t>
  </si>
  <si>
    <t>Total own funds of other financial sectors</t>
  </si>
  <si>
    <t>Own funds when using the D&amp;A, exclusively or in combination of method 1</t>
  </si>
  <si>
    <t>Own funds aggregated when using the D&amp;A and combination of method</t>
  </si>
  <si>
    <t>R0450</t>
  </si>
  <si>
    <t>Own funds aggregated when using the D&amp;A and combination of method net of IGT</t>
  </si>
  <si>
    <t>R0460</t>
  </si>
  <si>
    <t>Total available own funds to meet the consolidated group SCR (excluding own funds from other financial sector and from the undertakings included via D&amp;A )</t>
  </si>
  <si>
    <t>Total available own funds to meet the minimum consolidated group SCR</t>
  </si>
  <si>
    <t>Total eligible own funds to meet the consolidated group SCR (excluding own funds from other financial sector and from the undertakings included via D&amp;A )</t>
  </si>
  <si>
    <t>Total eligible own funds to meet the minimum consolidated group SCR</t>
  </si>
  <si>
    <t>Minimum consolidated Group SCR</t>
  </si>
  <si>
    <t>Ratio of Eligible own funds to Minimum Consolidated Group SCR</t>
  </si>
  <si>
    <t>Total eligible own funds to meet the group SCR (including own funds from other financial sector and from the undertakings included via D&amp;A )</t>
  </si>
  <si>
    <t>Group SCR</t>
  </si>
  <si>
    <t>Ratio of Eligible own funds to group SCR including other financial sectors and the undertakings included via D&amp;A</t>
  </si>
  <si>
    <t>Other non available own funds</t>
  </si>
  <si>
    <t>Reconciliation reserve before deduction for participations in other financial sector</t>
  </si>
  <si>
    <t>S.25.01.21</t>
  </si>
  <si>
    <t>Solvency Capital Requirement — for undertakings on Standard Formula</t>
  </si>
  <si>
    <t>Gross solvency capital requirement</t>
  </si>
  <si>
    <t>USP</t>
  </si>
  <si>
    <t>Simplifications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</si>
  <si>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</si>
  <si>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</si>
  <si>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</si>
  <si>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</si>
  <si>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</si>
  <si>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</si>
  <si>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</si>
  <si>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</si>
  <si>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</si>
  <si>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</si>
  <si>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</si>
  <si>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</si>
  <si>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</si>
  <si>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</si>
  <si>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 already set</t>
  </si>
  <si>
    <t>Solvency capital requirement</t>
  </si>
  <si>
    <t>Other information on SCR</t>
  </si>
  <si>
    <t>Capital requirement for duration-based equity risk sub-module</t>
  </si>
  <si>
    <t>Total amount of Notional Solvency Capital Requirement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</si>
  <si>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</si>
  <si>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</si>
  <si>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</si>
  <si>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S.25.01.22</t>
  </si>
  <si>
    <t>Solvency Capital Requirement — for groups on Standard Formula</t>
  </si>
  <si>
    <t>Total amount of Notional Solvency Capital Requirements for remaining part</t>
  </si>
  <si>
    <t>Minimum consolidated group solvency capital requirement</t>
  </si>
  <si>
    <t>R0470</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</si>
  <si>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</si>
  <si>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</si>
  <si>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</si>
  <si>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</si>
  <si>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entities carrying out financial activities</t>
  </si>
  <si>
    <t>Capital requirement for non-controlled participation requirements</t>
  </si>
  <si>
    <t>Capital requirement for residual undertakings</t>
  </si>
  <si>
    <t>Overall SCR</t>
  </si>
  <si>
    <t>SCR for undertakings included via D and A</t>
  </si>
  <si>
    <t>S.25.02.21</t>
  </si>
  <si>
    <t>Solvency Capital Requirement — for undertakings using the standard formula and partial internal model</t>
  </si>
  <si>
    <t>Unique number of component</t>
  </si>
  <si>
    <t>Components description</t>
  </si>
  <si>
    <t>Calculation of the Solvency Capital Requirement</t>
  </si>
  <si>
    <t>Amount modelled</t>
  </si>
  <si>
    <t>Total undiversified components</t>
  </si>
  <si>
    <t>Capital add-ons already set</t>
  </si>
  <si>
    <t>Amount/estimate of the overall loss-absorbing capacity of technical provisions</t>
  </si>
  <si>
    <t>Amount/estimate of the overall loss-absorbing capacity ot deferred taxes</t>
  </si>
  <si>
    <t>Total amount of Notional Solvency Capital Requirements for ring fenced funds (other than those related to business operated in accordance with Art. 4 of Directive 2003/41/EC (transitional))</t>
  </si>
  <si>
    <t>Total amount of Notional Solvency Capital Requirement for matching adjustment portfolios</t>
  </si>
  <si>
    <t>S.25.02.22</t>
  </si>
  <si>
    <t>Solvency Capital Requirement — for groups using the standard formula and partial internal model</t>
  </si>
  <si>
    <t>Solvency capital requirement for undertakings under consolidated method</t>
  </si>
  <si>
    <t>S.25.03.21</t>
  </si>
  <si>
    <t>Solvency Capital Requirement — for undertakings on Full Internal Models</t>
  </si>
  <si>
    <t>Capital requirement for business operated in accordance with Art. 4 of Directive 2003/41/EC (transitional)</t>
  </si>
  <si>
    <t>S.25.03.22</t>
  </si>
  <si>
    <t>Solvency Capital Requirement — for groups on Full Internal Models</t>
  </si>
  <si>
    <t>S.28.01.01</t>
  </si>
  <si>
    <t>Minimum Capital Requirement — Only life or only non-life insurance or reinsurance activity</t>
  </si>
  <si>
    <t>Linear formula component for non-life insurance and reinsurance obligations</t>
  </si>
  <si>
    <t>Net (of reinsurance/SPV) best estimate and TP calculated as a whole</t>
  </si>
  <si>
    <t>Net (of reinsurance) written premiums in the last 12 months</t>
  </si>
  <si>
    <t>Medical expense insurance and proportional reinsurance</t>
  </si>
  <si>
    <t>Income protection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</si>
  <si>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</si>
  <si>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</si>
  <si>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</si>
  <si>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</si>
  <si>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</si>
  <si>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</si>
  <si>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</si>
  <si>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</si>
  <si>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</si>
  <si>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</si>
  <si>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Linear formula component for life insurance and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</si>
  <si>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</si>
  <si>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</si>
  <si>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</si>
  <si>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</si>
  <si>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</si>
  <si>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</si>
  <si>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Overall MCR calculation</t>
  </si>
  <si>
    <t>Linear MCR</t>
  </si>
  <si>
    <t>MCR cap</t>
  </si>
  <si>
    <t>MCR floor</t>
  </si>
  <si>
    <t>Combined MCR</t>
  </si>
  <si>
    <t>Absolute floor of the MCR</t>
  </si>
  <si>
    <t>S.28.02.01</t>
  </si>
  <si>
    <t>Minimum Capital Requirement — Both life and non-life insurance activity</t>
  </si>
  <si>
    <t>Non-life activities</t>
  </si>
  <si>
    <t>Life activities</t>
  </si>
  <si>
    <r>
      <t>MCR</t>
    </r>
    <r>
      <rPr>
        <b/>
        <vertAlign val="subscript"/>
        <sz val="7.7"/>
        <color rgb="FF444444"/>
        <rFont val="Inherit"/>
      </rPr>
      <t>(NL,NL)</t>
    </r>
    <r>
      <rPr>
        <b/>
        <sz val="9.9"/>
        <color rgb="FF444444"/>
        <rFont val="Inherit"/>
      </rPr>
      <t xml:space="preserve"> Result</t>
    </r>
  </si>
  <si>
    <r>
      <t>MCR</t>
    </r>
    <r>
      <rPr>
        <b/>
        <vertAlign val="subscript"/>
        <sz val="7.7"/>
        <color rgb="FF444444"/>
        <rFont val="Inherit"/>
      </rPr>
      <t>(NL,L)</t>
    </r>
    <r>
      <rPr>
        <b/>
        <sz val="9.9"/>
        <color rgb="FF444444"/>
        <rFont val="Inherit"/>
      </rPr>
      <t>Result</t>
    </r>
  </si>
  <si>
    <r>
      <t>MCR</t>
    </r>
    <r>
      <rPr>
        <b/>
        <vertAlign val="subscript"/>
        <sz val="7.7"/>
        <color rgb="FF444444"/>
        <rFont val="Inherit"/>
      </rPr>
      <t>(L,NL)</t>
    </r>
    <r>
      <rPr>
        <b/>
        <sz val="9.9"/>
        <color rgb="FF444444"/>
        <rFont val="Inherit"/>
      </rPr>
      <t xml:space="preserve"> Result</t>
    </r>
  </si>
  <si>
    <r>
      <t>MCR</t>
    </r>
    <r>
      <rPr>
        <b/>
        <vertAlign val="subscript"/>
        <sz val="7.7"/>
        <color rgb="FF444444"/>
        <rFont val="Inherit"/>
      </rPr>
      <t>(L,L)</t>
    </r>
    <r>
      <rPr>
        <b/>
        <sz val="9.9"/>
        <color rgb="FF444444"/>
        <rFont val="Inherit"/>
      </rPr>
      <t xml:space="preserve"> Result</t>
    </r>
  </si>
  <si>
    <t>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</si>
  <si>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</si>
  <si>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</si>
  <si>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</si>
  <si>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</si>
  <si>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</si>
  <si>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</si>
  <si>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</si>
  <si>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S.32.01.22</t>
  </si>
  <si>
    <t>Undertakings in the scope of the group</t>
  </si>
  <si>
    <t>Country</t>
  </si>
  <si>
    <t>Identification code of the undertaking</t>
  </si>
  <si>
    <t>Type of code of the ID of the undertaking</t>
  </si>
  <si>
    <t>Legal name of the undertaking</t>
  </si>
  <si>
    <t>Type of undertaking</t>
  </si>
  <si>
    <t>Legal form</t>
  </si>
  <si>
    <t>Category (mutual/non mutual)</t>
  </si>
  <si>
    <t>Supervisory Authority</t>
  </si>
  <si>
    <t>(cont)</t>
  </si>
  <si>
    <t>Criteria of influence</t>
  </si>
  <si>
    <t>Inclusion in the scope of group supervision</t>
  </si>
  <si>
    <t>Group solvency calculation</t>
  </si>
  <si>
    <t>% capital share</t>
  </si>
  <si>
    <t>% used for the establishment of consolidated accounts</t>
  </si>
  <si>
    <t>% voting rights</t>
  </si>
  <si>
    <t>Other criteria</t>
  </si>
  <si>
    <t>Level of influence</t>
  </si>
  <si>
    <t>Proportional share used for group solvency calculation</t>
  </si>
  <si>
    <t>YES/NO</t>
  </si>
  <si>
    <t>Date of decision if art. 214 is applied</t>
  </si>
  <si>
    <t>Method used and under method 1, treatment of the undertaking</t>
  </si>
  <si>
    <t>Í tæknistaðli er greint frá því hvaða töflur skal birta samhliða SFCR.</t>
  </si>
  <si>
    <t>"Solo" töflur</t>
  </si>
  <si>
    <t>Article 4</t>
  </si>
  <si>
    <t>Templates for the solvency and financial condition report of individual undertakings</t>
  </si>
  <si>
    <t>Insurance and reinsurance undertakings shall publicly disclose as part of their solvency and financial condition report at least the following templates:</t>
  </si>
  <si>
    <t>(a)</t>
  </si>
  <si>
    <t>template S.02.01.02 of Annex I specifying balance sheet information using the valuation in accordance with Article 75 of Directive 2009/138/EC, following the instructions set out in section S.02.01 of Annex II to this Regulation;</t>
  </si>
  <si>
    <t>(b)</t>
  </si>
  <si>
    <t>template S.05.01.02 of Annex I, specifying information on premiums, claims and expenses using the valuation and recognition principles used in the undertaking's financial statements, following the instructions set out in section S.05.01 of Annex II to this Regulation, for each line of business as defined in Annex I of Delegated Regulation (EU) 2015/35;</t>
  </si>
  <si>
    <t>(c)</t>
  </si>
  <si>
    <t>template S.05.02.01 of Annex I, specifying information on premiums, claims and expenses by country using the valuation and recognition principles used in the undertaking's financial statements, following the instructions set out in section S.05.02 of Annex II;</t>
  </si>
  <si>
    <t>(d)</t>
  </si>
  <si>
    <t>template S.12.01.02 of Annex I, specifying information on the technical provisions relating to life insurance and health insurance pursued on a similar technical basis to that of life insurance (‘health SLT’) for each line of business as defined in Annex I to Delegated Regulation (EU) 2015/35, following the instructions set out in section S.12.01 of Annex II to this Regulation;</t>
  </si>
  <si>
    <t>(e)</t>
  </si>
  <si>
    <t>template S.17.01.02 of Annex I, specifying information on non-life technical provisions, following the instructions set out in section S.17.01 of Annex II to this Regulation for each line of business as defined in Annex I of Delegated Regulation (EU) 2015/35;</t>
  </si>
  <si>
    <t>(f)</t>
  </si>
  <si>
    <t>template S.19.01.21 of Annex I, specifying information on non-life insurance claims in the format of development triangles, following the instructions set out in section S.19.01 of Annex II for the total non-life business;</t>
  </si>
  <si>
    <t>(g)</t>
  </si>
  <si>
    <t>template S.22.01.21 of Annex I, specifying information on the impact of the long term guarantee and transitional measures, following the instructions set out in section S.22.01 of Annex II;</t>
  </si>
  <si>
    <t>(h)</t>
  </si>
  <si>
    <t>template S.23.01.01 of Annex I, specifying information on own funds, including basic own funds and ancillary own funds, following the instructions set out in section S.23.01 of Annex II;</t>
  </si>
  <si>
    <t>(i)</t>
  </si>
  <si>
    <t>template S.25.01.21 of Annex I, specifying information on the Solvency Capital Requirement calculated using the standard formula, following the instructions set out in section S.25.01 of Annex II;</t>
  </si>
  <si>
    <t>(j)</t>
  </si>
  <si>
    <t>template S.25.02.21 of Annex I, specifying information on the Solvency Capital Requirement calculated using the standard formula and a partial internal model, following the instructions set out in section S.25.02 of Annex II;</t>
  </si>
  <si>
    <t>(k)</t>
  </si>
  <si>
    <t>template S.25.03.21 of Annex I, specifying information on the Solvency Capital Requirement calculated using a full internal model, following the instructions set out in section S.25.03 of Annex II;</t>
  </si>
  <si>
    <t>(l)</t>
  </si>
  <si>
    <t>template S.28.01.01 of Annex I, specifying the Minimum Capital Requirement for insurance and reinsurance undertakings engaged in only life or only non-life insurance or reinsurance activity, following the instructions set out in section S.28.01 of Annex II;</t>
  </si>
  <si>
    <t>(m)</t>
  </si>
  <si>
    <t>template S.28.02.01 of Annex I, specifying the Minimum Capital Requirement for insurance undertakings engaged in both life and non-life insurance activity, following the instructions set out in section S.28.02 of Annex II.</t>
  </si>
  <si>
    <t>Móðurfélag</t>
  </si>
  <si>
    <t>Lífið</t>
  </si>
  <si>
    <t>N/A</t>
  </si>
  <si>
    <t>Article 5</t>
  </si>
  <si>
    <t>Templates for the solvency and financial condition report of groups</t>
  </si>
  <si>
    <t>Participating insurance and reinsurance undertakings, insurance holding companies or mixed financial holding companies shall publicly disclose as part of their group solvency and financial condition report at least the following templates:</t>
  </si>
  <si>
    <t>template S.32.01.22 of Annex I, specifying information on the undertakings in the scope of the group, following the instructions set out in section S.32.01 of Annex III;</t>
  </si>
  <si>
    <t>where, for the calculation of the group solvency, the group uses method 1 as defined in Article 230 of Directive 2009/138/EC, either exclusively or in combination with method 2 as defined in Article 233 of Directive 2009/138/EC, template S.02.01.02 of Annex I to this Regulation, specifying balance sheet information, using the valuation in accordance with Article 75 of Directive 2009/138/EC, following the instructions set out in section S.02.01 of Annex III to this Regulation;</t>
  </si>
  <si>
    <t>template S.05.01.02 of Annex I, specifying information on premiums, claims and expenses, using the valuation and recognition principles used in the consolidated financial statements, following the instructions set out in section S.05.01 of Annex III to this Regulation, for each line of business as defined in Annex I of Delegated Regulation (EU) 2015/35;</t>
  </si>
  <si>
    <t>template S.05.02.01 of Annex I, specifying information on premiums, claims and expenses by country, using the valuation and recognition principles used in the consolidated financial statements, following the instructions set out in section S.05.02 of Annex III;</t>
  </si>
  <si>
    <t>template S.22.01.22 of Annex I, specifying information on the impact of the long term guarantee and transitional measures, following the instructions set out in section S.22.01 of Annex III;</t>
  </si>
  <si>
    <t>template S.23.01.22 of Annex I, specifying information on own funds, including basic own funds and ancillary own funds, following the instructions set out in section S.23.01 of Annex III;</t>
  </si>
  <si>
    <t>where, for the calculation of group solvency, the group uses method 1 as defined in Article 230 of Directive 2009/138/EC, either exclusively or in combination with method 2 as defined in Article 233 of that Directive, template S.25.01.22 of Annex I to this Regulation, specifying information on the Solvency Capital Requirement, calculated using the standard formula, following the instructions set out in section S.25.01 of Annex III to this Regulation;</t>
  </si>
  <si>
    <t>where, for the calculation of group solvency, the group uses method 1 as defined in Article 230 of Directive 2009/138/EC, either exclusively or in combination with method 2 as defined in Article 233 of that Directive, template S.25.02.22 of Annex I to this Regulation, specifying information on the Solvency Capital Requirement, calculated using the standard formula and a partial internal model, following the instructions set out in section S.25.02 of Annex III to this Regulation;</t>
  </si>
  <si>
    <t>where, for the calculation of group solvency, the group uses method 1 as defined in Article 230 of Directive 2009/138/EC, either exclusively or in combination with method 2 as defined in Article 233 of that Directive, template S.25.03.22 of Annex I to this Regulation, specifying information on the Solvency Capital Requirement, calculated using a full internal model, following the instructions set out in section S.25.03 of Annex III to this Regulation.</t>
  </si>
  <si>
    <t>Samstæðu töflur</t>
  </si>
  <si>
    <t>Samstæða</t>
  </si>
  <si>
    <t>Sleppa</t>
  </si>
  <si>
    <t>Sleppa fyrir móðurfélag</t>
  </si>
  <si>
    <t>S.02.01.02 Balance sheet</t>
  </si>
  <si>
    <t>S.05.01.02 Premiums, claims and expenses by line of business</t>
  </si>
  <si>
    <t>S.05.02.01 Premiums, claims and expenses by country</t>
  </si>
  <si>
    <t>Allar fjárhæðir eru í þúsundum króna</t>
  </si>
  <si>
    <t>S.12.01.02 Life and Health SLT Technical Provisions</t>
  </si>
  <si>
    <r>
      <t>MCR</t>
    </r>
    <r>
      <rPr>
        <vertAlign val="subscript"/>
        <sz val="7.7"/>
        <color rgb="FF444444"/>
        <rFont val="Arial"/>
        <family val="2"/>
      </rPr>
      <t>NL</t>
    </r>
    <r>
      <rPr>
        <sz val="9.9"/>
        <color rgb="FF444444"/>
        <rFont val="Arial"/>
        <family val="2"/>
      </rPr>
      <t xml:space="preserve"> Result</t>
    </r>
  </si>
  <si>
    <r>
      <t>MCR</t>
    </r>
    <r>
      <rPr>
        <vertAlign val="subscript"/>
        <sz val="10"/>
        <color rgb="FF444444"/>
        <rFont val="Arial"/>
        <family val="2"/>
      </rPr>
      <t>L</t>
    </r>
    <r>
      <rPr>
        <sz val="10"/>
        <color rgb="FF444444"/>
        <rFont val="Arial"/>
        <family val="2"/>
      </rPr>
      <t xml:space="preserve"> Result</t>
    </r>
  </si>
  <si>
    <t>Top 5 countries (by amount of gross premiums written) — life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</si>
</sst>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 _k_r_._-;\-* #,##0\ _k_r_._-;_-* &quot;-&quot;\ _k_r_._-;_-@_-"/>
    <numFmt numFmtId="165" formatCode="#,##0\ ;\(* #,##0\)"/>
  </numFmts>
  <fonts count="40">
    <font>
      <sz val="11"/>
      <color theme="1"/>
      <name val="Calibri"/>
      <family val="2"/>
      <scheme val="minor"/>
    </font>
    <font>
      <b/>
      <sz val="14"/>
      <color rgb="FF444444"/>
      <name val="Inherit"/>
    </font>
    <font>
      <sz val="14"/>
      <color rgb="FF444444"/>
      <name val="Inherit"/>
    </font>
    <font>
      <sz val="11"/>
      <color rgb="FF444444"/>
      <name val="Inherit"/>
    </font>
    <font>
      <b/>
      <sz val="9.9"/>
      <color rgb="FF444444"/>
      <name val="Inherit"/>
    </font>
    <font>
      <sz val="9.9"/>
      <color rgb="FF444444"/>
      <name val="Inherit"/>
    </font>
    <font>
      <b/>
      <vertAlign val="subscript"/>
      <sz val="7.7"/>
      <color rgb="FF444444"/>
      <name val="Inherit"/>
    </font>
    <font>
      <u/>
      <sz val="11"/>
      <color theme="10"/>
      <name val="Calibri"/>
      <family val="2"/>
      <scheme val="minor"/>
    </font>
    <font>
      <i/>
      <sz val="9"/>
      <color rgb="FF444444"/>
      <name val="Inherit"/>
    </font>
    <font>
      <sz val="9"/>
      <color theme="1"/>
      <name val="Calibri"/>
      <family val="2"/>
      <scheme val="minor"/>
    </font>
    <font>
      <b/>
      <sz val="9"/>
      <color rgb="FF444444"/>
      <name val="Inherit"/>
    </font>
    <font>
      <i/>
      <sz val="8"/>
      <color rgb="FF444444"/>
      <name val="Inherit"/>
    </font>
    <font>
      <sz val="8"/>
      <color theme="1"/>
      <name val="Calibri"/>
      <family val="2"/>
      <scheme val="minor"/>
    </font>
    <font>
      <b/>
      <sz val="8"/>
      <color rgb="FF444444"/>
      <name val="Inherit"/>
    </font>
    <font>
      <sz val="8"/>
      <color rgb="FF444444"/>
      <name val="Inherit"/>
    </font>
    <font>
      <sz val="11"/>
      <color theme="1"/>
      <name val="Calibri"/>
      <family val="2"/>
      <scheme val="minor"/>
    </font>
    <font>
      <sz val="10"/>
      <color rgb="FF444444"/>
      <name val="Inherit"/>
    </font>
    <font>
      <sz val="9"/>
      <color rgb="FF444444"/>
      <name val="Inherit"/>
    </font>
    <font>
      <sz val="9"/>
      <color rgb="FFFF0000"/>
      <name val="Calibri"/>
      <family val="2"/>
      <scheme val="minor"/>
    </font>
    <font>
      <sz val="9"/>
      <color theme="0"/>
      <name val="Inherit"/>
    </font>
    <font>
      <sz val="9"/>
      <color theme="0"/>
      <name val="Calibri"/>
      <family val="2"/>
      <scheme val="minor"/>
    </font>
    <font>
      <sz val="10"/>
      <color theme="1"/>
      <name val="Calibri"/>
      <family val="2"/>
      <scheme val="minor"/>
    </font>
    <font>
      <b/>
      <sz val="10"/>
      <color rgb="FF444444"/>
      <name val="Inherit"/>
    </font>
    <font>
      <b/>
      <sz val="14"/>
      <color theme="0"/>
      <name val="Arial"/>
      <family val="2"/>
    </font>
    <font>
      <b/>
      <sz val="9.9"/>
      <color rgb="FF444444"/>
      <name val="Arial"/>
      <family val="2"/>
    </font>
    <font>
      <sz val="10"/>
      <color rgb="FF444444"/>
      <name val="Arial"/>
      <family val="2"/>
    </font>
    <font>
      <sz val="11"/>
      <color theme="1"/>
      <name val="Arial"/>
      <family val="2"/>
    </font>
    <font>
      <sz val="11"/>
      <color rgb="FF3672B3"/>
      <name val="Arial"/>
      <family val="2"/>
    </font>
    <font>
      <sz val="11"/>
      <color theme="0"/>
      <name val="Arial"/>
      <family val="2"/>
    </font>
    <font>
      <sz val="10"/>
      <color theme="0"/>
      <name val="Arial"/>
      <family val="2"/>
    </font>
    <font>
      <sz val="10"/>
      <color theme="1"/>
      <name val="Arial"/>
      <family val="2"/>
    </font>
    <font>
      <sz val="11"/>
      <color rgb="FF444444"/>
      <name val="Arial"/>
      <family val="2"/>
    </font>
    <font>
      <sz val="9.9"/>
      <color rgb="FF444444"/>
      <name val="Arial"/>
      <family val="2"/>
    </font>
    <font>
      <b/>
      <sz val="9"/>
      <color theme="1"/>
      <name val="Arial"/>
      <family val="2"/>
    </font>
    <font>
      <sz val="14"/>
      <color rgb="FF444444"/>
      <name val="Arial"/>
      <family val="2"/>
    </font>
    <font>
      <b/>
      <sz val="10"/>
      <color rgb="FF444444"/>
      <name val="Arial"/>
      <family val="2"/>
    </font>
    <font>
      <vertAlign val="subscript"/>
      <sz val="7.7"/>
      <color rgb="FF444444"/>
      <name val="Arial"/>
      <family val="2"/>
    </font>
    <font>
      <b/>
      <sz val="14"/>
      <color rgb="FF444444"/>
      <name val="Arial"/>
      <family val="2"/>
    </font>
    <font>
      <vertAlign val="subscript"/>
      <sz val="10"/>
      <color rgb="FF444444"/>
      <name val="Arial"/>
      <family val="2"/>
    </font>
    <font>
      <sz val="11"/>
      <color indexed="8"/>
      <name val="Calibri"/>
      <family val="2"/>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3672B3"/>
        <bgColor indexed="64"/>
      </patternFill>
    </fill>
  </fills>
  <borders count="72">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diagonalUp="1" diagonalDown="1">
      <left style="medium">
        <color rgb="FF000000"/>
      </left>
      <right style="medium">
        <color rgb="FF000000"/>
      </right>
      <top style="medium">
        <color rgb="FF000000"/>
      </top>
      <bottom style="medium">
        <color rgb="FF000000"/>
      </bottom>
      <diagonal style="hair">
        <color rgb="FF000000"/>
      </diagonal>
    </border>
    <border>
      <left style="medium">
        <color rgb="FF000000"/>
      </left>
      <right style="medium">
        <color indexed="64"/>
      </right>
      <top style="medium">
        <color indexed="64"/>
      </top>
      <bottom style="medium">
        <color rgb="FF000000"/>
      </bottom>
      <diagonal/>
    </border>
    <border diagonalUp="1" diagonalDown="1">
      <left style="medium">
        <color rgb="FF000000"/>
      </left>
      <right style="medium">
        <color indexed="64"/>
      </right>
      <top style="medium">
        <color rgb="FF000000"/>
      </top>
      <bottom style="medium">
        <color rgb="FF000000"/>
      </bottom>
      <diagonal style="hair">
        <color rgb="FF000000"/>
      </diagonal>
    </border>
    <border diagonalUp="1" diagonalDown="1">
      <left style="medium">
        <color rgb="FF000000"/>
      </left>
      <right style="medium">
        <color indexed="64"/>
      </right>
      <top style="medium">
        <color rgb="FF000000"/>
      </top>
      <bottom style="medium">
        <color indexed="64"/>
      </bottom>
      <diagonal style="hair">
        <color rgb="FF000000"/>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right/>
      <top style="medium">
        <color indexed="64"/>
      </top>
      <bottom style="medium">
        <color indexed="64"/>
      </bottom>
      <diagonal/>
    </border>
    <border diagonalUp="1" diagonalDown="1">
      <left/>
      <right style="medium">
        <color rgb="FF000000"/>
      </right>
      <top style="medium">
        <color rgb="FF000000"/>
      </top>
      <bottom style="medium">
        <color rgb="FF000000"/>
      </bottom>
      <diagonal style="hair">
        <color rgb="FF000000"/>
      </diagonal>
    </border>
    <border>
      <left/>
      <right style="medium">
        <color rgb="FF000000"/>
      </right>
      <top/>
      <bottom/>
      <diagonal/>
    </border>
    <border diagonalUp="1" diagonalDown="1">
      <left/>
      <right style="medium">
        <color rgb="FF000000"/>
      </right>
      <top style="medium">
        <color rgb="FF000000"/>
      </top>
      <bottom/>
      <diagonal style="hair">
        <color rgb="FF000000"/>
      </diagonal>
    </border>
    <border diagonalUp="1" diagonalDown="1">
      <left/>
      <right style="medium">
        <color rgb="FF000000"/>
      </right>
      <top style="medium">
        <color indexed="64"/>
      </top>
      <bottom style="medium">
        <color indexed="64"/>
      </bottom>
      <diagonal style="hair">
        <color rgb="FF000000"/>
      </diagonal>
    </border>
    <border diagonalUp="1" diagonalDown="1">
      <left style="medium">
        <color rgb="FF000000"/>
      </left>
      <right/>
      <top style="medium">
        <color rgb="FF000000"/>
      </top>
      <bottom style="medium">
        <color rgb="FF000000"/>
      </bottom>
      <diagonal style="hair">
        <color rgb="FF000000"/>
      </diagonal>
    </border>
    <border diagonalUp="1" diagonalDown="1">
      <left/>
      <right/>
      <top style="medium">
        <color rgb="FF000000"/>
      </top>
      <bottom style="medium">
        <color rgb="FF000000"/>
      </bottom>
      <diagonal style="hair">
        <color rgb="FF000000"/>
      </diagonal>
    </border>
    <border diagonalUp="1" diagonalDown="1">
      <left style="medium">
        <color indexed="64"/>
      </left>
      <right style="medium">
        <color indexed="64"/>
      </right>
      <top style="medium">
        <color indexed="64"/>
      </top>
      <bottom style="medium">
        <color indexed="64"/>
      </bottom>
      <diagonal style="hair">
        <color rgb="FF000000"/>
      </diagonal>
    </border>
    <border diagonalUp="1" diagonalDown="1">
      <left/>
      <right/>
      <top style="medium">
        <color rgb="FF000000"/>
      </top>
      <bottom/>
      <diagonal style="hair">
        <color rgb="FF000000"/>
      </diagonal>
    </border>
    <border diagonalUp="1" diagonalDown="1">
      <left/>
      <right style="medium">
        <color rgb="FF000000"/>
      </right>
      <top style="medium">
        <color indexed="64"/>
      </top>
      <bottom style="medium">
        <color rgb="FF000000"/>
      </bottom>
      <diagonal style="hair">
        <color rgb="FF000000"/>
      </diagonal>
    </border>
    <border diagonalUp="1" diagonalDown="1">
      <left/>
      <right style="medium">
        <color rgb="FF000000"/>
      </right>
      <top style="medium">
        <color rgb="FF000000"/>
      </top>
      <bottom style="medium">
        <color indexed="64"/>
      </bottom>
      <diagonal style="hair">
        <color rgb="FF000000"/>
      </diagonal>
    </border>
    <border diagonalUp="1" diagonalDown="1">
      <left style="medium">
        <color indexed="64"/>
      </left>
      <right style="medium">
        <color indexed="64"/>
      </right>
      <top style="medium">
        <color rgb="FF000000"/>
      </top>
      <bottom style="medium">
        <color indexed="64"/>
      </bottom>
      <diagonal style="hair">
        <color rgb="FF000000"/>
      </diagonal>
    </border>
    <border diagonalUp="1" diagonalDown="1">
      <left style="medium">
        <color rgb="FF000000"/>
      </left>
      <right/>
      <top style="medium">
        <color rgb="FF000000"/>
      </top>
      <bottom/>
      <diagonal style="hair">
        <color rgb="FF000000"/>
      </diagonal>
    </border>
    <border diagonalUp="1" diagonalDown="1">
      <left style="medium">
        <color indexed="64"/>
      </left>
      <right/>
      <top style="medium">
        <color indexed="64"/>
      </top>
      <bottom style="medium">
        <color indexed="64"/>
      </bottom>
      <diagonal style="hair">
        <color rgb="FF000000"/>
      </diagonal>
    </border>
    <border diagonalUp="1" diagonalDown="1">
      <left/>
      <right style="medium">
        <color indexed="64"/>
      </right>
      <top style="medium">
        <color indexed="64"/>
      </top>
      <bottom style="medium">
        <color indexed="64"/>
      </bottom>
      <diagonal style="hair">
        <color rgb="FF000000"/>
      </diagonal>
    </border>
    <border>
      <left style="medium">
        <color indexed="64"/>
      </left>
      <right/>
      <top/>
      <bottom style="medium">
        <color rgb="FF000000"/>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medium">
        <color indexed="64"/>
      </bottom>
      <diagonal/>
    </border>
    <border diagonalUp="1" diagonalDown="1">
      <left style="medium">
        <color indexed="64"/>
      </left>
      <right style="medium">
        <color indexed="64"/>
      </right>
      <top style="medium">
        <color rgb="FF000000"/>
      </top>
      <bottom style="medium">
        <color rgb="FF000000"/>
      </bottom>
      <diagonal style="hair">
        <color rgb="FF000000"/>
      </diagonal>
    </border>
    <border diagonalUp="1" diagonalDown="1">
      <left/>
      <right style="medium">
        <color indexed="64"/>
      </right>
      <top style="medium">
        <color rgb="FF000000"/>
      </top>
      <bottom style="medium">
        <color indexed="64"/>
      </bottom>
      <diagonal style="hair">
        <color rgb="FF000000"/>
      </diagonal>
    </border>
  </borders>
  <cellStyleXfs count="5">
    <xf numFmtId="0" fontId="0" fillId="0" borderId="0"/>
    <xf numFmtId="0" fontId="7" fillId="0" borderId="0" applyNumberForma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39" fillId="0" borderId="0"/>
  </cellStyleXfs>
  <cellXfs count="295">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3"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0" fillId="2" borderId="0" xfId="0" applyFill="1" applyAlignment="1">
      <alignment vertical="center"/>
    </xf>
    <xf numFmtId="0" fontId="2" fillId="2" borderId="0" xfId="0" applyFont="1" applyFill="1" applyAlignment="1">
      <alignment vertical="center"/>
    </xf>
    <xf numFmtId="0" fontId="7" fillId="0" borderId="0" xfId="1" applyAlignment="1">
      <alignment vertical="center"/>
    </xf>
    <xf numFmtId="0" fontId="8" fillId="0" borderId="0" xfId="0" applyFont="1" applyAlignment="1">
      <alignment horizontal="center" vertical="center"/>
    </xf>
    <xf numFmtId="0" fontId="9" fillId="0" borderId="0" xfId="0" applyFont="1"/>
    <xf numFmtId="0" fontId="10"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justify" vertical="center"/>
    </xf>
    <xf numFmtId="0" fontId="12" fillId="0" borderId="0" xfId="0" applyFont="1" applyAlignment="1"/>
    <xf numFmtId="0" fontId="14" fillId="2" borderId="7" xfId="0" applyFont="1" applyFill="1" applyBorder="1" applyAlignment="1">
      <alignment horizontal="justify" vertical="center"/>
    </xf>
    <xf numFmtId="164" fontId="3" fillId="2" borderId="1" xfId="2" applyFont="1" applyFill="1" applyBorder="1" applyAlignment="1">
      <alignment horizontal="justify" vertical="center" wrapText="1"/>
    </xf>
    <xf numFmtId="0" fontId="0" fillId="0" borderId="0" xfId="0" applyBorder="1"/>
    <xf numFmtId="164" fontId="3" fillId="2" borderId="1" xfId="0" applyNumberFormat="1" applyFont="1" applyFill="1" applyBorder="1" applyAlignment="1">
      <alignment horizontal="justify" vertical="center" wrapText="1"/>
    </xf>
    <xf numFmtId="164" fontId="16" fillId="2" borderId="1" xfId="2" applyFont="1" applyFill="1" applyBorder="1" applyAlignment="1">
      <alignment horizontal="justify" vertical="center" wrapText="1"/>
    </xf>
    <xf numFmtId="0" fontId="16" fillId="2" borderId="1" xfId="0" applyFont="1" applyFill="1" applyBorder="1" applyAlignment="1">
      <alignment horizontal="justify" vertical="center" wrapText="1"/>
    </xf>
    <xf numFmtId="0" fontId="17"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17" fillId="2" borderId="1" xfId="0" applyFont="1" applyFill="1" applyBorder="1" applyAlignment="1">
      <alignment horizontal="justify" vertical="center" wrapText="1"/>
    </xf>
    <xf numFmtId="0" fontId="9" fillId="2" borderId="0" xfId="0" applyFont="1" applyFill="1" applyAlignment="1">
      <alignment vertical="center"/>
    </xf>
    <xf numFmtId="0" fontId="17" fillId="0" borderId="0" xfId="0" applyFont="1" applyAlignment="1">
      <alignment horizontal="center" vertical="center"/>
    </xf>
    <xf numFmtId="0" fontId="10" fillId="2" borderId="1" xfId="0" applyFont="1" applyFill="1" applyBorder="1" applyAlignment="1">
      <alignment horizontal="center" vertical="center" wrapText="1"/>
    </xf>
    <xf numFmtId="164" fontId="17" fillId="2" borderId="1" xfId="2" applyFont="1" applyFill="1" applyBorder="1" applyAlignment="1">
      <alignment horizontal="justify" vertical="center" wrapText="1"/>
    </xf>
    <xf numFmtId="164" fontId="17" fillId="2" borderId="1" xfId="0" applyNumberFormat="1" applyFont="1" applyFill="1" applyBorder="1" applyAlignment="1">
      <alignment horizontal="justify" vertical="center" wrapText="1"/>
    </xf>
    <xf numFmtId="165" fontId="9" fillId="0" borderId="0" xfId="0" applyNumberFormat="1" applyFont="1"/>
    <xf numFmtId="164" fontId="9" fillId="0" borderId="0" xfId="0" applyNumberFormat="1" applyFont="1"/>
    <xf numFmtId="0" fontId="18" fillId="0" borderId="0" xfId="0" applyFont="1"/>
    <xf numFmtId="164" fontId="18" fillId="0" borderId="0" xfId="0" applyNumberFormat="1" applyFont="1"/>
    <xf numFmtId="165" fontId="18" fillId="0" borderId="0" xfId="0" applyNumberFormat="1" applyFont="1"/>
    <xf numFmtId="164" fontId="17" fillId="2" borderId="1" xfId="2" applyNumberFormat="1" applyFont="1" applyFill="1" applyBorder="1" applyAlignment="1">
      <alignment horizontal="justify" vertical="center" wrapText="1"/>
    </xf>
    <xf numFmtId="164" fontId="19" fillId="2" borderId="1" xfId="2" applyFont="1" applyFill="1" applyBorder="1" applyAlignment="1">
      <alignment horizontal="justify" vertical="center" wrapText="1"/>
    </xf>
    <xf numFmtId="0" fontId="20" fillId="0" borderId="0" xfId="0" applyFont="1"/>
    <xf numFmtId="164" fontId="20" fillId="0" borderId="0" xfId="0" applyNumberFormat="1" applyFont="1"/>
    <xf numFmtId="164" fontId="20" fillId="0" borderId="0" xfId="2" applyFont="1"/>
    <xf numFmtId="164" fontId="20" fillId="0" borderId="0" xfId="2" applyFont="1" applyAlignment="1">
      <alignment horizontal="center"/>
    </xf>
    <xf numFmtId="0" fontId="4" fillId="2" borderId="6"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3" fillId="2" borderId="0" xfId="0" applyFont="1" applyFill="1" applyBorder="1" applyAlignment="1">
      <alignment horizontal="justify" vertical="center" wrapText="1"/>
    </xf>
    <xf numFmtId="0" fontId="1" fillId="0" borderId="0" xfId="0" applyFont="1" applyAlignment="1">
      <alignment horizontal="left" vertical="center"/>
    </xf>
    <xf numFmtId="0" fontId="4" fillId="2" borderId="8" xfId="0" applyFont="1" applyFill="1" applyBorder="1" applyAlignment="1">
      <alignment horizontal="left" vertical="center" wrapText="1"/>
    </xf>
    <xf numFmtId="0" fontId="3" fillId="2" borderId="53" xfId="0" applyFont="1" applyFill="1" applyBorder="1" applyAlignment="1">
      <alignment horizontal="justify" vertical="center" wrapText="1"/>
    </xf>
    <xf numFmtId="0" fontId="3" fillId="3" borderId="54" xfId="0" applyFont="1" applyFill="1" applyBorder="1" applyAlignment="1">
      <alignment horizontal="justify" vertical="center" wrapText="1"/>
    </xf>
    <xf numFmtId="0" fontId="21" fillId="0" borderId="0" xfId="0" applyFont="1" applyBorder="1"/>
    <xf numFmtId="0" fontId="21" fillId="0" borderId="0" xfId="0" applyFont="1"/>
    <xf numFmtId="0" fontId="16" fillId="2" borderId="0" xfId="0" applyFont="1" applyFill="1" applyBorder="1" applyAlignment="1">
      <alignment horizontal="justify" vertical="center" wrapText="1"/>
    </xf>
    <xf numFmtId="0" fontId="22" fillId="2" borderId="1" xfId="0" applyFont="1" applyFill="1" applyBorder="1" applyAlignment="1">
      <alignment horizontal="center" vertical="center" wrapText="1"/>
    </xf>
    <xf numFmtId="0" fontId="16" fillId="3" borderId="26"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22" fillId="2" borderId="4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0" xfId="0" applyFont="1" applyFill="1" applyBorder="1" applyAlignment="1">
      <alignment horizontal="left" vertical="center" wrapText="1"/>
    </xf>
    <xf numFmtId="0" fontId="16" fillId="3" borderId="70" xfId="0" applyFont="1" applyFill="1" applyBorder="1" applyAlignment="1">
      <alignment horizontal="justify" vertical="center" wrapText="1"/>
    </xf>
    <xf numFmtId="164" fontId="16" fillId="2" borderId="21" xfId="2" applyFont="1" applyFill="1" applyBorder="1" applyAlignment="1">
      <alignment horizontal="justify" vertical="center" wrapText="1"/>
    </xf>
    <xf numFmtId="9" fontId="16" fillId="2" borderId="21" xfId="3" applyFont="1" applyFill="1" applyBorder="1" applyAlignment="1">
      <alignment horizontal="center" vertical="center" wrapText="1"/>
    </xf>
    <xf numFmtId="9" fontId="16" fillId="2" borderId="41" xfId="3" applyFont="1" applyFill="1" applyBorder="1" applyAlignment="1">
      <alignment horizontal="center" vertical="center" wrapText="1"/>
    </xf>
    <xf numFmtId="0" fontId="16" fillId="0" borderId="0" xfId="0" applyFont="1" applyFill="1" applyBorder="1" applyAlignment="1">
      <alignment horizontal="justify" vertical="center" wrapText="1"/>
    </xf>
    <xf numFmtId="0" fontId="22" fillId="2" borderId="8" xfId="0" applyFont="1" applyFill="1" applyBorder="1" applyAlignment="1">
      <alignment horizontal="center" vertical="center" wrapText="1"/>
    </xf>
    <xf numFmtId="164" fontId="16" fillId="2" borderId="41" xfId="2" applyFont="1" applyFill="1" applyBorder="1" applyAlignment="1">
      <alignment horizontal="justify" vertical="center" wrapText="1"/>
    </xf>
    <xf numFmtId="0" fontId="21" fillId="0" borderId="0" xfId="0" applyFont="1" applyFill="1"/>
    <xf numFmtId="0" fontId="4" fillId="2" borderId="4" xfId="0" applyFont="1" applyFill="1" applyBorder="1" applyAlignment="1">
      <alignment horizontal="left" vertical="center" wrapText="1"/>
    </xf>
    <xf numFmtId="0" fontId="22" fillId="2" borderId="4" xfId="0" applyFont="1" applyFill="1" applyBorder="1" applyAlignment="1">
      <alignment horizontal="center" vertical="center" wrapText="1"/>
    </xf>
    <xf numFmtId="0" fontId="16" fillId="3" borderId="52" xfId="0" applyFont="1" applyFill="1" applyBorder="1" applyAlignment="1">
      <alignment horizontal="justify" vertical="center" wrapText="1"/>
    </xf>
    <xf numFmtId="0" fontId="16" fillId="2" borderId="0" xfId="0" applyFont="1" applyFill="1" applyBorder="1" applyAlignment="1">
      <alignment horizontal="left" vertical="center" wrapText="1"/>
    </xf>
    <xf numFmtId="0" fontId="24" fillId="2" borderId="40" xfId="0" applyFont="1" applyFill="1" applyBorder="1" applyAlignment="1">
      <alignment horizontal="center" vertical="center" wrapText="1"/>
    </xf>
    <xf numFmtId="0" fontId="24" fillId="2" borderId="41" xfId="0" applyFont="1" applyFill="1" applyBorder="1" applyAlignment="1">
      <alignment horizontal="center" vertical="center" wrapText="1"/>
    </xf>
    <xf numFmtId="164" fontId="25" fillId="2" borderId="1" xfId="2" applyFont="1" applyFill="1" applyBorder="1" applyAlignment="1">
      <alignment horizontal="justify" vertical="center" wrapText="1"/>
    </xf>
    <xf numFmtId="0" fontId="26" fillId="4" borderId="0" xfId="0" applyFont="1" applyFill="1"/>
    <xf numFmtId="0" fontId="23" fillId="4" borderId="0" xfId="0" applyFont="1" applyFill="1" applyAlignment="1">
      <alignment horizontal="center" vertical="center"/>
    </xf>
    <xf numFmtId="0" fontId="27" fillId="4" borderId="0" xfId="0" applyFont="1" applyFill="1"/>
    <xf numFmtId="0" fontId="28" fillId="4" borderId="0" xfId="0" applyFont="1" applyFill="1"/>
    <xf numFmtId="0" fontId="29" fillId="4" borderId="0" xfId="0" applyFont="1" applyFill="1"/>
    <xf numFmtId="0" fontId="23" fillId="4" borderId="0" xfId="0" applyFont="1" applyFill="1" applyAlignment="1">
      <alignment horizontal="left" vertical="center"/>
    </xf>
    <xf numFmtId="0" fontId="30" fillId="0" borderId="0" xfId="0" applyFont="1" applyBorder="1"/>
    <xf numFmtId="0" fontId="26" fillId="0" borderId="0" xfId="0" applyFont="1"/>
    <xf numFmtId="0" fontId="31" fillId="2" borderId="0" xfId="0" applyFont="1" applyFill="1" applyBorder="1" applyAlignment="1">
      <alignment horizontal="justify" vertical="center" wrapText="1"/>
    </xf>
    <xf numFmtId="0" fontId="24" fillId="3"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3"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30" fillId="3" borderId="0" xfId="0" applyFont="1" applyFill="1" applyAlignment="1" applyProtection="1">
      <alignment horizontal="left" vertical="top" wrapText="1" indent="1"/>
    </xf>
    <xf numFmtId="0" fontId="30" fillId="3" borderId="0" xfId="0" applyFont="1" applyFill="1" applyAlignment="1" applyProtection="1">
      <alignment horizontal="left" vertical="top" wrapText="1" indent="2"/>
    </xf>
    <xf numFmtId="0" fontId="24" fillId="2" borderId="42" xfId="0" applyFont="1" applyFill="1" applyBorder="1" applyAlignment="1">
      <alignment horizontal="left" vertical="center" wrapText="1"/>
    </xf>
    <xf numFmtId="0" fontId="24" fillId="2" borderId="35" xfId="0" applyFont="1" applyFill="1" applyBorder="1" applyAlignment="1">
      <alignment horizontal="left" vertical="center" wrapText="1"/>
    </xf>
    <xf numFmtId="0" fontId="24" fillId="2" borderId="41" xfId="0" applyFont="1" applyFill="1" applyBorder="1" applyAlignment="1">
      <alignment horizontal="left" vertical="center" wrapText="1"/>
    </xf>
    <xf numFmtId="0" fontId="33" fillId="3" borderId="0" xfId="0" applyFont="1" applyFill="1" applyAlignment="1" applyProtection="1">
      <alignment vertical="top" wrapText="1"/>
    </xf>
    <xf numFmtId="0" fontId="26" fillId="0" borderId="0" xfId="0" applyFont="1" applyBorder="1"/>
    <xf numFmtId="0" fontId="26" fillId="2" borderId="0" xfId="0" applyFont="1" applyFill="1" applyAlignment="1">
      <alignment vertical="center"/>
    </xf>
    <xf numFmtId="0" fontId="24" fillId="2" borderId="1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0"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164" fontId="31" fillId="2" borderId="1" xfId="2" applyFont="1" applyFill="1" applyBorder="1" applyAlignment="1">
      <alignment horizontal="justify" vertical="center" wrapText="1"/>
    </xf>
    <xf numFmtId="0" fontId="31" fillId="3" borderId="26" xfId="0" applyFont="1" applyFill="1" applyBorder="1" applyAlignment="1">
      <alignment horizontal="justify" vertical="center" wrapText="1"/>
    </xf>
    <xf numFmtId="0" fontId="34" fillId="2" borderId="0" xfId="0" applyFont="1" applyFill="1" applyAlignment="1">
      <alignment vertical="center"/>
    </xf>
    <xf numFmtId="0" fontId="28" fillId="3" borderId="45" xfId="0" applyFont="1" applyFill="1" applyBorder="1"/>
    <xf numFmtId="0" fontId="28" fillId="3" borderId="46" xfId="0" applyFont="1" applyFill="1" applyBorder="1"/>
    <xf numFmtId="0" fontId="28" fillId="3" borderId="47" xfId="0" applyFont="1" applyFill="1" applyBorder="1"/>
    <xf numFmtId="0" fontId="28" fillId="3" borderId="0" xfId="0" applyFont="1" applyFill="1"/>
    <xf numFmtId="0" fontId="24" fillId="2" borderId="4"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24" fillId="2" borderId="33" xfId="0" applyFont="1" applyFill="1" applyBorder="1" applyAlignment="1">
      <alignment horizontal="center" vertical="center" wrapText="1"/>
    </xf>
    <xf numFmtId="0" fontId="32" fillId="2" borderId="50" xfId="0" applyFont="1" applyFill="1" applyBorder="1" applyAlignment="1">
      <alignment horizontal="left" vertical="center" wrapText="1"/>
    </xf>
    <xf numFmtId="0" fontId="24" fillId="2" borderId="6" xfId="0" applyFont="1" applyFill="1" applyBorder="1" applyAlignment="1">
      <alignment horizontal="left" vertical="center" wrapText="1"/>
    </xf>
    <xf numFmtId="164" fontId="31" fillId="2" borderId="6" xfId="2" applyFont="1" applyFill="1" applyBorder="1" applyAlignment="1">
      <alignment horizontal="justify" vertical="center" wrapText="1"/>
    </xf>
    <xf numFmtId="164" fontId="31" fillId="2" borderId="14" xfId="2" applyFont="1" applyFill="1" applyBorder="1" applyAlignment="1">
      <alignment horizontal="justify" vertical="center" wrapText="1"/>
    </xf>
    <xf numFmtId="164" fontId="31" fillId="2" borderId="0" xfId="2" applyFont="1" applyFill="1" applyBorder="1" applyAlignment="1">
      <alignment horizontal="justify" vertical="center" wrapText="1"/>
    </xf>
    <xf numFmtId="0" fontId="32" fillId="2" borderId="13" xfId="0" applyFont="1" applyFill="1" applyBorder="1" applyAlignment="1">
      <alignment horizontal="left" vertical="center" wrapText="1"/>
    </xf>
    <xf numFmtId="164" fontId="31" fillId="2" borderId="15" xfId="2" applyFont="1" applyFill="1" applyBorder="1" applyAlignment="1">
      <alignment horizontal="justify" vertical="center" wrapText="1"/>
    </xf>
    <xf numFmtId="0" fontId="24" fillId="2" borderId="13"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24" fillId="2" borderId="19" xfId="0" applyFont="1" applyFill="1" applyBorder="1" applyAlignment="1">
      <alignment horizontal="left" vertical="center" wrapText="1"/>
    </xf>
    <xf numFmtId="164" fontId="31" fillId="2" borderId="20" xfId="2" applyFont="1" applyFill="1" applyBorder="1" applyAlignment="1">
      <alignment horizontal="justify" vertical="center" wrapText="1"/>
    </xf>
    <xf numFmtId="0" fontId="25" fillId="2" borderId="0" xfId="0" applyFont="1" applyFill="1" applyBorder="1" applyAlignment="1">
      <alignment vertical="center"/>
    </xf>
    <xf numFmtId="0" fontId="30" fillId="0" borderId="0" xfId="0" applyFont="1"/>
    <xf numFmtId="0" fontId="25" fillId="2" borderId="0" xfId="0" applyFont="1" applyFill="1" applyBorder="1" applyAlignment="1">
      <alignment horizontal="justify" vertical="center" wrapText="1"/>
    </xf>
    <xf numFmtId="0" fontId="35" fillId="2" borderId="1"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5"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25" fillId="2" borderId="1" xfId="0" applyFont="1" applyFill="1" applyBorder="1" applyAlignment="1">
      <alignment horizontal="justify" vertical="center" wrapText="1"/>
    </xf>
    <xf numFmtId="0" fontId="35" fillId="2" borderId="18"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35" fillId="2" borderId="20" xfId="0" applyFont="1" applyFill="1" applyBorder="1" applyAlignment="1">
      <alignment horizontal="center" vertical="center" wrapText="1"/>
    </xf>
    <xf numFmtId="0" fontId="25" fillId="2" borderId="1" xfId="0" applyFont="1" applyFill="1" applyBorder="1" applyAlignment="1">
      <alignment horizontal="left" vertical="center" wrapText="1"/>
    </xf>
    <xf numFmtId="0" fontId="35" fillId="2" borderId="1" xfId="0" applyFont="1" applyFill="1" applyBorder="1" applyAlignment="1">
      <alignment horizontal="left" vertical="center" wrapText="1"/>
    </xf>
    <xf numFmtId="0" fontId="25" fillId="3" borderId="26" xfId="0" applyFont="1" applyFill="1" applyBorder="1" applyAlignment="1">
      <alignment horizontal="justify" vertical="center" wrapText="1"/>
    </xf>
    <xf numFmtId="0" fontId="25" fillId="3" borderId="54" xfId="0" applyFont="1" applyFill="1" applyBorder="1" applyAlignment="1">
      <alignment horizontal="justify" vertical="center" wrapText="1"/>
    </xf>
    <xf numFmtId="164" fontId="25" fillId="2" borderId="1" xfId="0" applyNumberFormat="1" applyFont="1" applyFill="1" applyBorder="1" applyAlignment="1">
      <alignment horizontal="justify" vertical="center" wrapText="1"/>
    </xf>
    <xf numFmtId="0" fontId="35" fillId="2" borderId="5" xfId="0" applyFont="1" applyFill="1" applyBorder="1" applyAlignment="1">
      <alignment horizontal="left" vertical="center" wrapText="1"/>
    </xf>
    <xf numFmtId="0" fontId="35" fillId="2" borderId="24" xfId="0" applyFont="1" applyFill="1" applyBorder="1" applyAlignment="1">
      <alignment horizontal="left" vertical="center" wrapText="1"/>
    </xf>
    <xf numFmtId="0" fontId="35" fillId="2" borderId="25" xfId="0" applyFont="1" applyFill="1" applyBorder="1" applyAlignment="1">
      <alignment horizontal="left" vertical="center" wrapText="1"/>
    </xf>
    <xf numFmtId="0" fontId="25" fillId="3" borderId="55" xfId="0" applyFont="1" applyFill="1" applyBorder="1" applyAlignment="1">
      <alignment horizontal="justify" vertical="center" wrapText="1"/>
    </xf>
    <xf numFmtId="0" fontId="26" fillId="3" borderId="0" xfId="0" applyFont="1" applyFill="1"/>
    <xf numFmtId="0" fontId="25" fillId="3" borderId="0" xfId="0" applyFont="1" applyFill="1" applyBorder="1" applyAlignment="1">
      <alignment horizontal="justify" vertical="center" wrapText="1"/>
    </xf>
    <xf numFmtId="0" fontId="35" fillId="3" borderId="8"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25" fillId="3" borderId="66" xfId="0" applyFont="1" applyFill="1" applyBorder="1" applyAlignment="1">
      <alignment horizontal="justify" vertical="center" wrapText="1"/>
    </xf>
    <xf numFmtId="0" fontId="35" fillId="3" borderId="24" xfId="0" applyFont="1" applyFill="1" applyBorder="1" applyAlignment="1">
      <alignment horizontal="center" vertical="center" wrapText="1"/>
    </xf>
    <xf numFmtId="0" fontId="35" fillId="3" borderId="69" xfId="0" applyFont="1" applyFill="1" applyBorder="1" applyAlignment="1">
      <alignment horizontal="center" vertical="center" wrapText="1"/>
    </xf>
    <xf numFmtId="0" fontId="35" fillId="3" borderId="38" xfId="0" applyFont="1" applyFill="1" applyBorder="1" applyAlignment="1">
      <alignment horizontal="center" vertical="center" wrapText="1"/>
    </xf>
    <xf numFmtId="0" fontId="35" fillId="3" borderId="31" xfId="0" applyFont="1" applyFill="1" applyBorder="1" applyAlignment="1">
      <alignment horizontal="center" vertical="center" wrapText="1"/>
    </xf>
    <xf numFmtId="0" fontId="35" fillId="3" borderId="22"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0" xfId="0" applyFont="1" applyFill="1" applyBorder="1" applyAlignment="1">
      <alignment horizontal="left" vertical="center" wrapText="1"/>
    </xf>
    <xf numFmtId="0" fontId="35" fillId="3" borderId="23" xfId="0" applyFont="1" applyFill="1" applyBorder="1" applyAlignment="1">
      <alignment horizontal="center" vertical="center" wrapText="1"/>
    </xf>
    <xf numFmtId="0" fontId="25" fillId="3" borderId="21" xfId="0" applyFont="1" applyFill="1" applyBorder="1" applyAlignment="1">
      <alignment horizontal="justify" vertical="center" wrapText="1"/>
    </xf>
    <xf numFmtId="0" fontId="25" fillId="3" borderId="59" xfId="0" applyFont="1" applyFill="1" applyBorder="1" applyAlignment="1">
      <alignment horizontal="justify" vertical="center" wrapText="1"/>
    </xf>
    <xf numFmtId="0" fontId="25" fillId="3" borderId="58" xfId="0" applyFont="1" applyFill="1" applyBorder="1" applyAlignment="1">
      <alignment horizontal="justify" vertical="center" wrapText="1"/>
    </xf>
    <xf numFmtId="0" fontId="35" fillId="3" borderId="21" xfId="0" applyFont="1" applyFill="1" applyBorder="1" applyAlignment="1">
      <alignment horizontal="center" vertical="center" wrapText="1"/>
    </xf>
    <xf numFmtId="0" fontId="25" fillId="3" borderId="5" xfId="0" applyFont="1" applyFill="1" applyBorder="1" applyAlignment="1">
      <alignment horizontal="justify" vertical="center" wrapText="1"/>
    </xf>
    <xf numFmtId="0" fontId="35" fillId="3" borderId="41" xfId="0" applyFont="1" applyFill="1" applyBorder="1" applyAlignment="1">
      <alignment horizontal="center" vertical="center" wrapText="1"/>
    </xf>
    <xf numFmtId="0" fontId="34" fillId="3" borderId="0" xfId="0" applyFont="1" applyFill="1" applyBorder="1" applyAlignment="1">
      <alignment vertical="center"/>
    </xf>
    <xf numFmtId="0" fontId="31" fillId="3" borderId="0" xfId="0" applyFont="1" applyFill="1" applyBorder="1" applyAlignment="1">
      <alignment horizontal="justify" vertical="center" wrapText="1"/>
    </xf>
    <xf numFmtId="0" fontId="24" fillId="3" borderId="0" xfId="0" applyFont="1" applyFill="1" applyBorder="1" applyAlignment="1">
      <alignment horizontal="center" vertical="center" wrapText="1"/>
    </xf>
    <xf numFmtId="0" fontId="26" fillId="3" borderId="0" xfId="0" applyFont="1" applyFill="1" applyBorder="1" applyAlignment="1">
      <alignment vertical="center"/>
    </xf>
    <xf numFmtId="0" fontId="26" fillId="3" borderId="0" xfId="0" applyFont="1" applyFill="1" applyBorder="1"/>
    <xf numFmtId="0" fontId="24" fillId="2" borderId="37" xfId="0" applyFont="1" applyFill="1" applyBorder="1" applyAlignment="1">
      <alignment horizontal="left" vertical="center" wrapText="1"/>
    </xf>
    <xf numFmtId="0" fontId="31" fillId="0" borderId="0" xfId="0" applyFont="1" applyFill="1" applyBorder="1" applyAlignment="1">
      <alignment horizontal="justify" vertical="center" wrapText="1"/>
    </xf>
    <xf numFmtId="0" fontId="32" fillId="2" borderId="32" xfId="0" applyFont="1" applyFill="1" applyBorder="1" applyAlignment="1">
      <alignment horizontal="left" vertical="center" wrapText="1"/>
    </xf>
    <xf numFmtId="3" fontId="31" fillId="2" borderId="8" xfId="0" applyNumberFormat="1" applyFont="1" applyFill="1" applyBorder="1" applyAlignment="1">
      <alignment horizontal="center" vertical="center" wrapText="1"/>
    </xf>
    <xf numFmtId="0" fontId="28" fillId="2" borderId="0" xfId="0" applyFont="1" applyFill="1" applyBorder="1" applyAlignment="1">
      <alignment horizontal="justify" vertical="center" wrapText="1"/>
    </xf>
    <xf numFmtId="0" fontId="24" fillId="2" borderId="9" xfId="0" applyFont="1" applyFill="1" applyBorder="1" applyAlignment="1">
      <alignment horizontal="center" vertical="center" wrapText="1"/>
    </xf>
    <xf numFmtId="0" fontId="24" fillId="2" borderId="27" xfId="0" applyFont="1" applyFill="1" applyBorder="1" applyAlignment="1">
      <alignment horizontal="center" vertical="center" wrapText="1"/>
    </xf>
    <xf numFmtId="164" fontId="31" fillId="2" borderId="31" xfId="2" applyFont="1" applyFill="1" applyBorder="1" applyAlignment="1">
      <alignment horizontal="center" vertical="center"/>
    </xf>
    <xf numFmtId="0" fontId="37" fillId="0" borderId="0" xfId="0" applyFont="1" applyAlignment="1">
      <alignment horizontal="left" vertical="center"/>
    </xf>
    <xf numFmtId="0" fontId="35" fillId="2" borderId="37" xfId="0" applyFont="1" applyFill="1" applyBorder="1" applyAlignment="1">
      <alignment horizontal="left" vertical="center" wrapText="1"/>
    </xf>
    <xf numFmtId="0" fontId="25" fillId="2" borderId="32" xfId="0" applyFont="1" applyFill="1" applyBorder="1" applyAlignment="1">
      <alignment horizontal="left" vertical="center" wrapText="1"/>
    </xf>
    <xf numFmtId="0" fontId="35" fillId="2" borderId="35" xfId="0" applyFont="1" applyFill="1" applyBorder="1" applyAlignment="1">
      <alignment horizontal="left" vertical="center" wrapText="1"/>
    </xf>
    <xf numFmtId="164" fontId="25" fillId="2" borderId="8" xfId="2" applyFont="1" applyFill="1" applyBorder="1" applyAlignment="1">
      <alignment horizontal="justify" vertical="center" wrapText="1"/>
    </xf>
    <xf numFmtId="0" fontId="35" fillId="2" borderId="9" xfId="0" applyFont="1" applyFill="1" applyBorder="1" applyAlignment="1">
      <alignment horizontal="center" vertical="center" wrapText="1"/>
    </xf>
    <xf numFmtId="0" fontId="35" fillId="2" borderId="27" xfId="0" applyFont="1" applyFill="1" applyBorder="1" applyAlignment="1">
      <alignment horizontal="center" vertical="center" wrapText="1"/>
    </xf>
    <xf numFmtId="0" fontId="35" fillId="2" borderId="8" xfId="0" applyFont="1" applyFill="1" applyBorder="1" applyAlignment="1">
      <alignment horizontal="left" vertical="center" wrapText="1"/>
    </xf>
    <xf numFmtId="164" fontId="25" fillId="2" borderId="31" xfId="2" applyFont="1" applyFill="1" applyBorder="1" applyAlignment="1">
      <alignment horizontal="center" vertical="center"/>
    </xf>
    <xf numFmtId="0" fontId="25" fillId="3" borderId="62" xfId="0" applyFont="1" applyFill="1" applyBorder="1" applyAlignment="1">
      <alignment horizontal="justify" vertical="center" wrapText="1"/>
    </xf>
    <xf numFmtId="0" fontId="35" fillId="2" borderId="23"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41" xfId="0" applyFont="1" applyFill="1" applyBorder="1" applyAlignment="1">
      <alignment horizontal="left" vertical="center" wrapText="1"/>
    </xf>
    <xf numFmtId="0" fontId="25" fillId="3" borderId="71" xfId="0" applyFont="1" applyFill="1" applyBorder="1" applyAlignment="1">
      <alignment horizontal="justify" vertical="center" wrapText="1"/>
    </xf>
    <xf numFmtId="0" fontId="37" fillId="0" borderId="0" xfId="0" applyFont="1" applyAlignment="1">
      <alignment horizontal="center" vertical="center"/>
    </xf>
    <xf numFmtId="0" fontId="24" fillId="2" borderId="8" xfId="0" applyFont="1" applyFill="1" applyBorder="1" applyAlignment="1">
      <alignment horizontal="center" vertical="center" wrapText="1"/>
    </xf>
    <xf numFmtId="0" fontId="35" fillId="2" borderId="0" xfId="0" applyFont="1" applyFill="1" applyBorder="1" applyAlignment="1">
      <alignment horizontal="left" vertical="center" wrapText="1"/>
    </xf>
    <xf numFmtId="0" fontId="35" fillId="2" borderId="40" xfId="0" applyFont="1" applyFill="1" applyBorder="1" applyAlignment="1">
      <alignment horizontal="center" vertical="center" wrapText="1"/>
    </xf>
    <xf numFmtId="0" fontId="35" fillId="2" borderId="21" xfId="0" applyFont="1" applyFill="1" applyBorder="1" applyAlignment="1">
      <alignment horizontal="center" vertical="center" wrapText="1"/>
    </xf>
    <xf numFmtId="0" fontId="35" fillId="2" borderId="42"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25" fillId="2" borderId="0" xfId="0" applyFont="1" applyFill="1" applyBorder="1" applyAlignment="1">
      <alignment horizontal="left" vertical="center" wrapText="1"/>
    </xf>
    <xf numFmtId="0" fontId="35" fillId="3" borderId="3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25" fillId="3" borderId="52" xfId="0" applyFont="1" applyFill="1" applyBorder="1" applyAlignment="1">
      <alignment horizontal="justify" vertical="center" wrapText="1"/>
    </xf>
    <xf numFmtId="0" fontId="35" fillId="3" borderId="40" xfId="0" applyFont="1" applyFill="1" applyBorder="1" applyAlignment="1">
      <alignment horizontal="center" vertical="center" wrapText="1"/>
    </xf>
    <xf numFmtId="0" fontId="35" fillId="3" borderId="42" xfId="0" applyFont="1" applyFill="1" applyBorder="1" applyAlignment="1">
      <alignment horizontal="center" vertical="center" wrapText="1"/>
    </xf>
    <xf numFmtId="0" fontId="35" fillId="3" borderId="0" xfId="0" applyFont="1" applyFill="1" applyBorder="1" applyAlignment="1">
      <alignment horizontal="center" vertical="center" wrapText="1"/>
    </xf>
    <xf numFmtId="0" fontId="25" fillId="3" borderId="60" xfId="0" applyFont="1" applyFill="1" applyBorder="1" applyAlignment="1">
      <alignment horizontal="justify" vertical="center" wrapText="1"/>
    </xf>
    <xf numFmtId="0" fontId="25" fillId="3" borderId="27" xfId="0" applyFont="1" applyFill="1" applyBorder="1" applyAlignment="1">
      <alignment horizontal="justify" vertical="center" wrapText="1"/>
    </xf>
    <xf numFmtId="0" fontId="25" fillId="3" borderId="28" xfId="0" applyFont="1" applyFill="1" applyBorder="1" applyAlignment="1">
      <alignment horizontal="justify" vertical="center" wrapText="1"/>
    </xf>
    <xf numFmtId="0" fontId="25" fillId="3" borderId="4" xfId="0" applyFont="1" applyFill="1" applyBorder="1" applyAlignment="1">
      <alignment horizontal="justify" vertical="center" wrapText="1"/>
    </xf>
    <xf numFmtId="0" fontId="25" fillId="3" borderId="15" xfId="0" applyFont="1" applyFill="1" applyBorder="1" applyAlignment="1">
      <alignment horizontal="justify" vertical="center" wrapText="1"/>
    </xf>
    <xf numFmtId="0" fontId="25" fillId="3" borderId="61" xfId="0" applyFont="1" applyFill="1" applyBorder="1" applyAlignment="1">
      <alignment horizontal="justify" vertical="center" wrapText="1"/>
    </xf>
    <xf numFmtId="0" fontId="25" fillId="3" borderId="29" xfId="0" applyFont="1" applyFill="1" applyBorder="1" applyAlignment="1">
      <alignment horizontal="justify" vertical="center" wrapText="1"/>
    </xf>
    <xf numFmtId="0" fontId="25" fillId="3" borderId="0" xfId="0" applyFont="1" applyFill="1" applyBorder="1" applyAlignment="1">
      <alignment horizontal="left" vertical="center" wrapText="1"/>
    </xf>
    <xf numFmtId="0" fontId="30" fillId="3" borderId="0" xfId="0" applyFont="1" applyFill="1" applyBorder="1" applyAlignment="1">
      <alignment vertical="center"/>
    </xf>
    <xf numFmtId="0" fontId="30" fillId="3" borderId="0" xfId="0" applyFont="1" applyFill="1" applyBorder="1"/>
    <xf numFmtId="0" fontId="30" fillId="3" borderId="0" xfId="0" applyFont="1" applyFill="1"/>
    <xf numFmtId="164" fontId="25" fillId="3" borderId="8" xfId="2" applyFont="1" applyFill="1" applyBorder="1" applyAlignment="1">
      <alignment horizontal="center" vertical="center" wrapText="1"/>
    </xf>
    <xf numFmtId="0" fontId="25" fillId="3" borderId="54" xfId="0" applyFont="1" applyFill="1" applyBorder="1" applyAlignment="1">
      <alignment horizontal="justify" vertical="center" wrapText="1"/>
    </xf>
    <xf numFmtId="0" fontId="23" fillId="4" borderId="0" xfId="0" applyFont="1" applyFill="1" applyAlignment="1">
      <alignment horizontal="center" vertical="center" wrapText="1"/>
    </xf>
    <xf numFmtId="0" fontId="35" fillId="2" borderId="2"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35" xfId="0" applyFont="1" applyFill="1" applyBorder="1" applyAlignment="1">
      <alignment horizontal="left" vertical="center" wrapText="1"/>
    </xf>
    <xf numFmtId="0" fontId="24" fillId="2" borderId="51" xfId="0" applyFont="1" applyFill="1" applyBorder="1" applyAlignment="1">
      <alignment horizontal="left" vertical="center" wrapText="1"/>
    </xf>
    <xf numFmtId="0" fontId="24" fillId="2" borderId="36"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17" xfId="0" applyFont="1" applyFill="1" applyBorder="1" applyAlignment="1">
      <alignment horizontal="left" vertical="center" wrapText="1"/>
    </xf>
    <xf numFmtId="0" fontId="35" fillId="2" borderId="4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5" fillId="2" borderId="44"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24" fillId="2" borderId="2"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35" fillId="2" borderId="22" xfId="0" applyFont="1" applyFill="1" applyBorder="1" applyAlignment="1">
      <alignment horizontal="left" vertical="center" wrapText="1"/>
    </xf>
    <xf numFmtId="0" fontId="35" fillId="2" borderId="30" xfId="0" applyFont="1" applyFill="1" applyBorder="1" applyAlignment="1">
      <alignment horizontal="left" vertical="center" wrapText="1"/>
    </xf>
    <xf numFmtId="0" fontId="24" fillId="2" borderId="43"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4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22" xfId="0" applyFont="1" applyFill="1" applyBorder="1" applyAlignment="1">
      <alignment horizontal="left" vertical="center" wrapText="1"/>
    </xf>
    <xf numFmtId="0" fontId="24" fillId="2" borderId="30" xfId="0" applyFont="1" applyFill="1" applyBorder="1" applyAlignment="1">
      <alignment horizontal="left" vertical="center" wrapText="1"/>
    </xf>
    <xf numFmtId="0" fontId="24" fillId="2" borderId="31" xfId="0" applyFont="1" applyFill="1" applyBorder="1" applyAlignment="1">
      <alignment horizontal="left"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2" xfId="0" applyFont="1" applyFill="1" applyBorder="1" applyAlignment="1">
      <alignment horizontal="left" vertical="center" wrapText="1"/>
    </xf>
    <xf numFmtId="0" fontId="4" fillId="2" borderId="30"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2" xfId="0" applyFont="1" applyFill="1" applyBorder="1" applyAlignment="1">
      <alignment horizontal="left" vertical="center" wrapText="1"/>
    </xf>
    <xf numFmtId="0" fontId="35" fillId="2" borderId="2" xfId="0" applyFont="1" applyFill="1" applyBorder="1" applyAlignment="1">
      <alignment horizontal="center" vertical="center" wrapText="1"/>
    </xf>
    <xf numFmtId="0" fontId="35" fillId="3" borderId="37" xfId="0" applyFont="1" applyFill="1" applyBorder="1" applyAlignment="1">
      <alignment horizontal="center" vertical="center" wrapText="1"/>
    </xf>
    <xf numFmtId="0" fontId="35" fillId="3" borderId="38" xfId="0" applyFont="1" applyFill="1" applyBorder="1" applyAlignment="1">
      <alignment horizontal="center" vertical="center" wrapText="1"/>
    </xf>
    <xf numFmtId="0" fontId="35" fillId="3" borderId="34" xfId="0" applyFont="1" applyFill="1" applyBorder="1" applyAlignment="1">
      <alignment horizontal="center" vertical="center" wrapText="1"/>
    </xf>
    <xf numFmtId="0" fontId="35" fillId="3" borderId="33" xfId="0" applyFont="1" applyFill="1" applyBorder="1" applyAlignment="1">
      <alignment horizontal="center" vertical="center" wrapText="1"/>
    </xf>
    <xf numFmtId="0" fontId="35" fillId="3" borderId="39"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25" fillId="3" borderId="56" xfId="0" applyFont="1" applyFill="1" applyBorder="1" applyAlignment="1">
      <alignment horizontal="justify" vertical="center" wrapText="1"/>
    </xf>
    <xf numFmtId="0" fontId="25" fillId="3" borderId="52" xfId="0" applyFont="1" applyFill="1" applyBorder="1" applyAlignment="1">
      <alignment horizontal="justify" vertical="center" wrapText="1"/>
    </xf>
    <xf numFmtId="0" fontId="25" fillId="3" borderId="57" xfId="0" applyFont="1" applyFill="1" applyBorder="1" applyAlignment="1">
      <alignment horizontal="justify" vertical="center" wrapText="1"/>
    </xf>
    <xf numFmtId="0" fontId="35" fillId="3" borderId="31" xfId="0" applyFont="1" applyFill="1" applyBorder="1" applyAlignment="1">
      <alignment horizontal="center" vertical="center" wrapText="1"/>
    </xf>
    <xf numFmtId="0" fontId="25" fillId="3" borderId="63" xfId="0" applyFont="1" applyFill="1" applyBorder="1" applyAlignment="1">
      <alignment horizontal="justify" vertical="center" wrapText="1"/>
    </xf>
    <xf numFmtId="0" fontId="25" fillId="3" borderId="54" xfId="0" applyFont="1" applyFill="1" applyBorder="1" applyAlignment="1">
      <alignment horizontal="justify" vertical="center" wrapText="1"/>
    </xf>
    <xf numFmtId="0" fontId="25" fillId="3" borderId="64" xfId="0" applyFont="1" applyFill="1" applyBorder="1" applyAlignment="1">
      <alignment horizontal="justify" vertical="center" wrapText="1"/>
    </xf>
    <xf numFmtId="0" fontId="25" fillId="3" borderId="65" xfId="0" applyFont="1" applyFill="1" applyBorder="1" applyAlignment="1">
      <alignment horizontal="justify" vertical="center" wrapText="1"/>
    </xf>
    <xf numFmtId="0" fontId="35" fillId="3" borderId="45" xfId="0" applyFont="1" applyFill="1" applyBorder="1" applyAlignment="1">
      <alignment horizontal="center" vertical="center" wrapText="1"/>
    </xf>
    <xf numFmtId="0" fontId="35" fillId="3" borderId="46" xfId="0" applyFont="1" applyFill="1" applyBorder="1" applyAlignment="1">
      <alignment horizontal="center" vertical="center" wrapText="1"/>
    </xf>
    <xf numFmtId="0" fontId="35" fillId="3" borderId="4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30"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32" fillId="2" borderId="4" xfId="0" applyFont="1" applyFill="1" applyBorder="1" applyAlignment="1">
      <alignment horizontal="left" vertical="center" wrapText="1"/>
    </xf>
    <xf numFmtId="0" fontId="25" fillId="2" borderId="0"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cellXfs>
  <cellStyles count="5">
    <cellStyle name="Comma [0]" xfId="2" builtinId="6"/>
    <cellStyle name="Hyperlink" xfId="1" builtinId="8"/>
    <cellStyle name="Normal" xfId="0" builtinId="0"/>
    <cellStyle name="Normal 2" xfId="4" xr:uid="{064324E1-76BD-4163-B2A6-774C98067C74}"/>
    <cellStyle name="Percent" xfId="3" builtinId="5"/>
  </cellStyles>
  <dxfs count="0"/>
  <tableStyles count="0" defaultTableStyle="TableStyleMedium2" defaultPivotStyle="PivotStyleLight16"/>
  <colors>
    <mruColors>
      <color rgb="FF3672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29</v>
          </cell>
        </row>
        <row r="14">
          <cell r="D14" t="str">
            <v>S.04.02</v>
          </cell>
          <cell r="E14" t="str">
            <v>Information on class 10 in Part A of Annex I of Solvency II Directive, excluding carrier's liability</v>
          </cell>
          <cell r="F14" t="str">
            <v>R0100</v>
          </cell>
          <cell r="G14">
            <v>30</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19</v>
          </cell>
        </row>
        <row r="17">
          <cell r="D17" t="str">
            <v>S.06.01</v>
          </cell>
          <cell r="E17" t="str">
            <v>Summary of assets</v>
          </cell>
          <cell r="F17" t="str">
            <v>R0130</v>
          </cell>
          <cell r="G17">
            <v>25</v>
          </cell>
        </row>
        <row r="18">
          <cell r="D18" t="str">
            <v>S.06.02</v>
          </cell>
          <cell r="E18" t="str">
            <v>List of assets</v>
          </cell>
          <cell r="F18" t="str">
            <v>R0140</v>
          </cell>
          <cell r="G18">
            <v>1</v>
          </cell>
        </row>
        <row r="19">
          <cell r="D19" t="str">
            <v>S.06.03</v>
          </cell>
          <cell r="E19" t="str">
            <v>Collective investment undertakings - look-through approach</v>
          </cell>
          <cell r="F19" t="str">
            <v>R0150</v>
          </cell>
          <cell r="G19">
            <v>1</v>
          </cell>
        </row>
        <row r="20">
          <cell r="D20" t="str">
            <v>S.07.01</v>
          </cell>
          <cell r="E20" t="str">
            <v>Structured products</v>
          </cell>
          <cell r="F20" t="str">
            <v>R0160</v>
          </cell>
          <cell r="G20">
            <v>31</v>
          </cell>
        </row>
        <row r="21">
          <cell r="D21" t="str">
            <v>S.08.01</v>
          </cell>
          <cell r="E21" t="str">
            <v>Open derivatives</v>
          </cell>
          <cell r="F21" t="str">
            <v>R0170</v>
          </cell>
          <cell r="G21">
            <v>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22</v>
          </cell>
        </row>
        <row r="25">
          <cell r="D25" t="str">
            <v>S.11.01</v>
          </cell>
          <cell r="E25" t="str">
            <v>Assets held as collateral</v>
          </cell>
          <cell r="F25" t="str">
            <v>R0210</v>
          </cell>
          <cell r="G25">
            <v>22</v>
          </cell>
        </row>
        <row r="26">
          <cell r="D26" t="str">
            <v>S.12.01</v>
          </cell>
          <cell r="E26" t="str">
            <v>Life and Health SLT Technical Provisions</v>
          </cell>
          <cell r="F26" t="str">
            <v>R0220</v>
          </cell>
          <cell r="G26">
            <v>1</v>
          </cell>
        </row>
        <row r="27">
          <cell r="D27" t="str">
            <v>S.12.02</v>
          </cell>
          <cell r="E27" t="str">
            <v>Life and Health SLT Technical Provisions - by country</v>
          </cell>
          <cell r="F27" t="str">
            <v>R0230</v>
          </cell>
          <cell r="G27">
            <v>19</v>
          </cell>
        </row>
        <row r="28">
          <cell r="D28" t="str">
            <v>S.13.01</v>
          </cell>
          <cell r="E28" t="str">
            <v>Projection of future gross cash flows</v>
          </cell>
          <cell r="F28" t="str">
            <v>R0240</v>
          </cell>
          <cell r="G28">
            <v>1</v>
          </cell>
        </row>
        <row r="29">
          <cell r="D29" t="str">
            <v>S.14.01</v>
          </cell>
          <cell r="E29" t="str">
            <v>Life obligations analysis</v>
          </cell>
          <cell r="F29" t="str">
            <v>R0250</v>
          </cell>
          <cell r="G29">
            <v>1</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6</v>
          </cell>
        </row>
        <row r="34">
          <cell r="D34" t="str">
            <v>S.17.02</v>
          </cell>
          <cell r="E34" t="str">
            <v>Non-Life Technical Provisions - By country</v>
          </cell>
          <cell r="F34" t="str">
            <v>R0300</v>
          </cell>
          <cell r="G34">
            <v>6</v>
          </cell>
        </row>
        <row r="35">
          <cell r="D35" t="str">
            <v>S.18.01</v>
          </cell>
          <cell r="E35" t="str">
            <v>Projection of future cash flows (Best Estimate - Non Life)</v>
          </cell>
          <cell r="F35" t="str">
            <v>R0310</v>
          </cell>
          <cell r="G35">
            <v>6</v>
          </cell>
        </row>
        <row r="36">
          <cell r="D36" t="str">
            <v>S.19.01</v>
          </cell>
          <cell r="E36" t="str">
            <v>Non-life insurance claims</v>
          </cell>
          <cell r="F36" t="str">
            <v>R0320</v>
          </cell>
          <cell r="G36">
            <v>6</v>
          </cell>
        </row>
        <row r="37">
          <cell r="D37" t="str">
            <v>S.20.01</v>
          </cell>
          <cell r="E37" t="str">
            <v>Development of the distribution of the claims incurred</v>
          </cell>
          <cell r="F37" t="str">
            <v>R0330</v>
          </cell>
          <cell r="G37">
            <v>6</v>
          </cell>
        </row>
        <row r="38">
          <cell r="D38" t="str">
            <v>S.21.01</v>
          </cell>
          <cell r="E38" t="str">
            <v>Loss distribution risk profile</v>
          </cell>
          <cell r="F38" t="str">
            <v>R0340</v>
          </cell>
          <cell r="G38">
            <v>6</v>
          </cell>
        </row>
        <row r="39">
          <cell r="D39" t="str">
            <v>S.21.02</v>
          </cell>
          <cell r="E39" t="str">
            <v>Underwriting risks non-life</v>
          </cell>
          <cell r="F39" t="str">
            <v>R0350</v>
          </cell>
          <cell r="G39">
            <v>6</v>
          </cell>
        </row>
        <row r="40">
          <cell r="D40" t="str">
            <v>S.21.03</v>
          </cell>
          <cell r="E40" t="str">
            <v>Non-life distribution of underwriting risks - by sum insured</v>
          </cell>
          <cell r="F40" t="str">
            <v>R0360</v>
          </cell>
          <cell r="G40">
            <v>6</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0</v>
          </cell>
        </row>
        <row r="49">
          <cell r="D49" t="str">
            <v>S.24.01</v>
          </cell>
          <cell r="E49" t="str">
            <v>Participations held</v>
          </cell>
          <cell r="F49" t="str">
            <v>R0450</v>
          </cell>
          <cell r="G49">
            <v>40</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row r="12">
          <cell r="D12" t="str">
            <v>Iceland</v>
          </cell>
          <cell r="E12" t="str">
            <v>IS</v>
          </cell>
        </row>
        <row r="21">
          <cell r="D21">
            <v>44926</v>
          </cell>
        </row>
        <row r="23">
          <cell r="D23" t="str">
            <v>ISK</v>
          </cell>
        </row>
      </sheetData>
      <sheetData sheetId="4">
        <row r="4">
          <cell r="B4">
            <v>18</v>
          </cell>
        </row>
      </sheetData>
      <sheetData sheetId="5">
        <row r="1">
          <cell r="F1" t="b">
            <v>1</v>
          </cell>
          <cell r="G1" t="b">
            <v>0</v>
          </cell>
          <cell r="H1" t="b">
            <v>1</v>
          </cell>
          <cell r="I1" t="b">
            <v>0</v>
          </cell>
        </row>
      </sheetData>
      <sheetData sheetId="6"/>
      <sheetData sheetId="7">
        <row r="5">
          <cell r="E5">
            <v>0.3</v>
          </cell>
        </row>
      </sheetData>
      <sheetData sheetId="8"/>
      <sheetData sheetId="9"/>
      <sheetData sheetId="10">
        <row r="17">
          <cell r="E17">
            <v>0</v>
          </cell>
          <cell r="F17">
            <v>0</v>
          </cell>
        </row>
        <row r="24">
          <cell r="E24">
            <v>0</v>
          </cell>
          <cell r="G24">
            <v>0</v>
          </cell>
        </row>
        <row r="30">
          <cell r="D30">
            <v>0</v>
          </cell>
        </row>
      </sheetData>
      <sheetData sheetId="11"/>
      <sheetData sheetId="12"/>
      <sheetData sheetId="13"/>
      <sheetData sheetId="14"/>
      <sheetData sheetId="15"/>
      <sheetData sheetId="16"/>
      <sheetData sheetId="17"/>
      <sheetData sheetId="18">
        <row r="9">
          <cell r="E9">
            <v>2476444641.7934361</v>
          </cell>
          <cell r="F9">
            <v>0</v>
          </cell>
          <cell r="G9">
            <v>0</v>
          </cell>
          <cell r="H9">
            <v>0</v>
          </cell>
          <cell r="I9">
            <v>0</v>
          </cell>
          <cell r="J9">
            <v>0</v>
          </cell>
        </row>
        <row r="10">
          <cell r="E10">
            <v>5583216752.43223</v>
          </cell>
          <cell r="F10">
            <v>0</v>
          </cell>
          <cell r="G10">
            <v>0</v>
          </cell>
          <cell r="H10">
            <v>0</v>
          </cell>
          <cell r="I10">
            <v>0</v>
          </cell>
          <cell r="J10">
            <v>0</v>
          </cell>
        </row>
        <row r="11">
          <cell r="E11">
            <v>163600195.99999997</v>
          </cell>
          <cell r="F11">
            <v>0</v>
          </cell>
          <cell r="G11">
            <v>0</v>
          </cell>
          <cell r="H11">
            <v>0</v>
          </cell>
          <cell r="I11">
            <v>0</v>
          </cell>
          <cell r="J11">
            <v>0</v>
          </cell>
        </row>
      </sheetData>
      <sheetData sheetId="19">
        <row r="3">
          <cell r="F3">
            <v>1500</v>
          </cell>
        </row>
        <row r="8">
          <cell r="F8" t="str">
            <v>IS0000033439</v>
          </cell>
          <cell r="V8">
            <v>97816392.888888896</v>
          </cell>
        </row>
      </sheetData>
      <sheetData sheetId="20">
        <row r="3">
          <cell r="D3" t="b">
            <v>0</v>
          </cell>
          <cell r="E3">
            <v>5000</v>
          </cell>
        </row>
        <row r="7">
          <cell r="C7" t="str">
            <v>IS0000004273</v>
          </cell>
        </row>
      </sheetData>
      <sheetData sheetId="21">
        <row r="3">
          <cell r="C3">
            <v>6</v>
          </cell>
        </row>
      </sheetData>
      <sheetData sheetId="22"/>
      <sheetData sheetId="23"/>
      <sheetData sheetId="24">
        <row r="4">
          <cell r="B4">
            <v>2305</v>
          </cell>
        </row>
      </sheetData>
      <sheetData sheetId="25"/>
      <sheetData sheetId="26">
        <row r="7">
          <cell r="F7" t="str">
            <v>0: Other investments (including receivables)</v>
          </cell>
        </row>
      </sheetData>
      <sheetData sheetId="27"/>
      <sheetData sheetId="28"/>
      <sheetData sheetId="29"/>
      <sheetData sheetId="30"/>
      <sheetData sheetId="31"/>
      <sheetData sheetId="32">
        <row r="1">
          <cell r="E1">
            <v>43</v>
          </cell>
        </row>
        <row r="8">
          <cell r="K8">
            <v>7020</v>
          </cell>
          <cell r="T8" t="str">
            <v>Heilsutr (líf)</v>
          </cell>
        </row>
      </sheetData>
      <sheetData sheetId="33"/>
      <sheetData sheetId="34"/>
      <sheetData sheetId="35"/>
      <sheetData sheetId="36"/>
      <sheetData sheetId="37"/>
      <sheetData sheetId="38"/>
      <sheetData sheetId="39"/>
      <sheetData sheetId="40"/>
      <sheetData sheetId="41"/>
      <sheetData sheetId="42">
        <row r="6">
          <cell r="B6">
            <v>78</v>
          </cell>
        </row>
        <row r="8">
          <cell r="E8" t="str">
            <v/>
          </cell>
          <cell r="F8" t="str">
            <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2022</v>
          </cell>
        </row>
      </sheetData>
      <sheetData sheetId="49"/>
      <sheetData sheetId="50"/>
      <sheetData sheetId="51"/>
      <sheetData sheetId="52"/>
      <sheetData sheetId="53"/>
      <sheetData sheetId="54"/>
      <sheetData sheetId="55"/>
      <sheetData sheetId="56"/>
      <sheetData sheetId="57">
        <row r="60">
          <cell r="E60" t="str">
            <v>IS</v>
          </cell>
        </row>
        <row r="61">
          <cell r="E61" t="str">
            <v>ISK</v>
          </cell>
        </row>
      </sheetData>
      <sheetData sheetId="58">
        <row r="4">
          <cell r="D4" t="b">
            <v>1</v>
          </cell>
          <cell r="E4" t="b">
            <v>0</v>
          </cell>
          <cell r="F4" t="b">
            <v>0</v>
          </cell>
        </row>
        <row r="70">
          <cell r="D70">
            <v>2120442621.64765</v>
          </cell>
        </row>
      </sheetData>
      <sheetData sheetId="59"/>
      <sheetData sheetId="60">
        <row r="46">
          <cell r="D46">
            <v>-458188387.28306496</v>
          </cell>
        </row>
      </sheetData>
      <sheetData sheetId="61">
        <row r="34">
          <cell r="D34">
            <v>0</v>
          </cell>
          <cell r="I34">
            <v>0</v>
          </cell>
        </row>
        <row r="60">
          <cell r="D60">
            <v>0</v>
          </cell>
          <cell r="I60">
            <v>0</v>
          </cell>
        </row>
      </sheetData>
      <sheetData sheetId="62"/>
      <sheetData sheetId="63"/>
      <sheetData sheetId="64">
        <row r="26">
          <cell r="D26">
            <v>986187767.63023198</v>
          </cell>
        </row>
        <row r="38">
          <cell r="D38">
            <v>0</v>
          </cell>
        </row>
        <row r="49">
          <cell r="D49">
            <v>0</v>
          </cell>
        </row>
        <row r="50">
          <cell r="D50">
            <v>986187767.63023198</v>
          </cell>
        </row>
        <row r="60">
          <cell r="E60">
            <v>0</v>
          </cell>
          <cell r="F60">
            <v>0</v>
          </cell>
        </row>
        <row r="61">
          <cell r="E61">
            <v>0</v>
          </cell>
          <cell r="F61">
            <v>0</v>
          </cell>
        </row>
        <row r="63">
          <cell r="G63">
            <v>-216480241.67492801</v>
          </cell>
        </row>
        <row r="64">
          <cell r="G64">
            <v>0</v>
          </cell>
        </row>
        <row r="65">
          <cell r="G65">
            <v>-216480241.67492801</v>
          </cell>
        </row>
        <row r="66">
          <cell r="G66">
            <v>0</v>
          </cell>
        </row>
        <row r="67">
          <cell r="G67">
            <v>0</v>
          </cell>
        </row>
      </sheetData>
      <sheetData sheetId="65"/>
      <sheetData sheetId="66"/>
      <sheetData sheetId="67"/>
      <sheetData sheetId="68"/>
      <sheetData sheetId="69"/>
      <sheetData sheetId="70"/>
      <sheetData sheetId="71"/>
      <sheetData sheetId="72">
        <row r="27">
          <cell r="D27">
            <v>106565950.34040001</v>
          </cell>
        </row>
      </sheetData>
      <sheetData sheetId="73"/>
      <sheetData sheetId="74"/>
      <sheetData sheetId="75">
        <row r="34">
          <cell r="D34">
            <v>0</v>
          </cell>
        </row>
        <row r="35">
          <cell r="D35">
            <v>0</v>
          </cell>
        </row>
        <row r="36">
          <cell r="D36">
            <v>5217833504.3423004</v>
          </cell>
        </row>
        <row r="37">
          <cell r="D37">
            <v>1324410507.5446298</v>
          </cell>
        </row>
        <row r="38">
          <cell r="E38">
            <v>416404198527.46997</v>
          </cell>
        </row>
        <row r="43">
          <cell r="D43">
            <v>986187767.63023198</v>
          </cell>
        </row>
        <row r="48">
          <cell r="D48">
            <v>573200000</v>
          </cell>
        </row>
      </sheetData>
      <sheetData sheetId="76">
        <row r="49">
          <cell r="D49">
            <v>0</v>
          </cell>
        </row>
        <row r="54">
          <cell r="D54">
            <v>0</v>
          </cell>
        </row>
      </sheetData>
      <sheetData sheetId="77"/>
      <sheetData sheetId="78">
        <row r="7">
          <cell r="D7">
            <v>-23160083.720009498</v>
          </cell>
        </row>
        <row r="9">
          <cell r="D9">
            <v>0</v>
          </cell>
        </row>
        <row r="12">
          <cell r="D12">
            <v>70923165.245607391</v>
          </cell>
        </row>
        <row r="13">
          <cell r="D13">
            <v>0</v>
          </cell>
        </row>
        <row r="17">
          <cell r="D17">
            <v>1054435</v>
          </cell>
        </row>
        <row r="18">
          <cell r="D18">
            <v>69868730.245607406</v>
          </cell>
        </row>
        <row r="19">
          <cell r="D19">
            <v>0</v>
          </cell>
        </row>
        <row r="20">
          <cell r="D20">
            <v>0</v>
          </cell>
        </row>
      </sheetData>
      <sheetData sheetId="79"/>
      <sheetData sheetId="80"/>
      <sheetData sheetId="81">
        <row r="5">
          <cell r="B5" t="str">
            <v>1: Medical expense insurance</v>
          </cell>
        </row>
        <row r="22">
          <cell r="B22" t="str">
            <v>2: Income protection insurance</v>
          </cell>
        </row>
        <row r="39">
          <cell r="B39" t="str">
            <v>3: Workers' compensation insurance</v>
          </cell>
        </row>
        <row r="56">
          <cell r="B56" t="str">
            <v>4: Motor vehicle liability insurance</v>
          </cell>
        </row>
        <row r="73">
          <cell r="B73" t="str">
            <v>5: Other motor insurance</v>
          </cell>
        </row>
        <row r="90">
          <cell r="B90" t="str">
            <v>6: Marine, aviation and transport insurance</v>
          </cell>
        </row>
        <row r="107">
          <cell r="B107" t="str">
            <v>7: Fire and other damage to property insurance</v>
          </cell>
        </row>
        <row r="124">
          <cell r="B124" t="str">
            <v>8: General liability insurance</v>
          </cell>
        </row>
        <row r="141">
          <cell r="B141" t="str">
            <v>9: Credit and suretyship insurance</v>
          </cell>
        </row>
        <row r="158">
          <cell r="B158" t="str">
            <v>10: Legal expenses insurance</v>
          </cell>
        </row>
        <row r="175">
          <cell r="B175" t="str">
            <v>11: Assistance</v>
          </cell>
        </row>
        <row r="192">
          <cell r="B192" t="str">
            <v>12: Miscellaneous financial loss</v>
          </cell>
        </row>
        <row r="209">
          <cell r="B209" t="str">
            <v>13: Medical expense insurance (Proportional reinsurance)</v>
          </cell>
        </row>
        <row r="226">
          <cell r="B226" t="str">
            <v>14: Income protection insurance (Proportional reinsurance)</v>
          </cell>
        </row>
        <row r="243">
          <cell r="B243" t="str">
            <v>15: Workers' compensation insurance (Proportional reinsurance)</v>
          </cell>
        </row>
        <row r="260">
          <cell r="B260" t="str">
            <v>16: Motor vehicle liability insurance (Proportional reinsurance)</v>
          </cell>
        </row>
        <row r="276">
          <cell r="B276" t="str">
            <v>17: Other motor insurance (Proportional reinsurance)</v>
          </cell>
        </row>
        <row r="292">
          <cell r="B292" t="str">
            <v>18: Marine, aviation and transport insurance (Proportional reinsurance)</v>
          </cell>
        </row>
        <row r="308">
          <cell r="B308" t="str">
            <v>19: Fire and other damage to property insurance (Proportional reinsurance)</v>
          </cell>
        </row>
        <row r="324">
          <cell r="B324" t="str">
            <v>20: General liability insurance (Proportional reinsurance)</v>
          </cell>
        </row>
        <row r="340">
          <cell r="B340" t="str">
            <v>21: Credit and suretyship insurance (Proportional reinsurance)</v>
          </cell>
        </row>
        <row r="356">
          <cell r="B356" t="str">
            <v>22: Legal expenses insurance (Proportional reinsurance)</v>
          </cell>
        </row>
        <row r="372">
          <cell r="B372" t="str">
            <v>23: Assistance (Proportional reinsurance)</v>
          </cell>
        </row>
        <row r="388">
          <cell r="B388" t="str">
            <v>24: Miscellaneous financial loss (Proportional reinsurance)</v>
          </cell>
        </row>
        <row r="404">
          <cell r="B404" t="str">
            <v>25: Non-proportional health reinsurance</v>
          </cell>
        </row>
        <row r="420">
          <cell r="B420" t="str">
            <v>26: Non-proportional casualty reinsurance</v>
          </cell>
        </row>
        <row r="436">
          <cell r="B436" t="str">
            <v>27: Non-proportional marine, aviation and transport reinsurance</v>
          </cell>
        </row>
        <row r="452">
          <cell r="B452" t="str">
            <v>28: Non-proportional property reinsurance</v>
          </cell>
        </row>
      </sheetData>
      <sheetData sheetId="82"/>
      <sheetData sheetId="83">
        <row r="5">
          <cell r="B5" t="str">
            <v>29: Health insurance</v>
          </cell>
        </row>
        <row r="22">
          <cell r="B22" t="str">
            <v>30: Insurance with profit participation</v>
          </cell>
        </row>
        <row r="39">
          <cell r="B39" t="str">
            <v>31: Index-linked and unit-linked insurance</v>
          </cell>
        </row>
        <row r="56">
          <cell r="B56" t="str">
            <v>32: Other life insurance</v>
          </cell>
        </row>
        <row r="73">
          <cell r="B73" t="str">
            <v>33: Annuities stemming from non-life insurance contracts and relating to health insurance obligations</v>
          </cell>
        </row>
        <row r="90">
          <cell r="B90" t="str">
            <v>34: Annuities stemming from non-life insurance contracts and relating to insurance obligations other than health insurance obligations</v>
          </cell>
        </row>
        <row r="107">
          <cell r="B107" t="str">
            <v>35: Health reinsurance</v>
          </cell>
        </row>
        <row r="124">
          <cell r="B124" t="str">
            <v>36: Life reinsurance</v>
          </cell>
        </row>
      </sheetData>
      <sheetData sheetId="84"/>
      <sheetData sheetId="85">
        <row r="3">
          <cell r="B3">
            <v>100</v>
          </cell>
        </row>
        <row r="8">
          <cell r="C8" t="str">
            <v>RP07</v>
          </cell>
        </row>
      </sheetData>
      <sheetData sheetId="86"/>
      <sheetData sheetId="87">
        <row r="8">
          <cell r="E8" t="str">
            <v>549300CJ7LW6QSGIL444</v>
          </cell>
        </row>
      </sheetData>
      <sheetData sheetId="88"/>
      <sheetData sheetId="89">
        <row r="4">
          <cell r="B4">
            <v>7</v>
          </cell>
        </row>
      </sheetData>
      <sheetData sheetId="90"/>
      <sheetData sheetId="91"/>
      <sheetData sheetId="92"/>
      <sheetData sheetId="93">
        <row r="3">
          <cell r="B3">
            <v>20</v>
          </cell>
        </row>
      </sheetData>
      <sheetData sheetId="94"/>
      <sheetData sheetId="95"/>
      <sheetData sheetId="96"/>
      <sheetData sheetId="97"/>
      <sheetData sheetId="98"/>
      <sheetData sheetId="99"/>
      <sheetData sheetId="100"/>
      <sheetData sheetId="101"/>
      <sheetData sheetId="102"/>
      <sheetData sheetId="103"/>
      <sheetData sheetId="104"/>
      <sheetData sheetId="105">
        <row r="6">
          <cell r="AH6" t="str">
            <v>AT: Austria</v>
          </cell>
        </row>
        <row r="7">
          <cell r="AH7" t="str">
            <v>BE: Belgium</v>
          </cell>
        </row>
        <row r="8">
          <cell r="AH8" t="str">
            <v>BG: Bulgaria</v>
          </cell>
        </row>
        <row r="9">
          <cell r="S9" t="str">
            <v>AW: Aruba</v>
          </cell>
          <cell r="AH9" t="str">
            <v>CY: Cyprus</v>
          </cell>
        </row>
        <row r="10">
          <cell r="S10" t="str">
            <v>AF: Afghanistan</v>
          </cell>
          <cell r="AH10" t="str">
            <v>CZ: Czech Republic</v>
          </cell>
        </row>
        <row r="11">
          <cell r="S11" t="str">
            <v>AO: Angola</v>
          </cell>
          <cell r="AH11" t="str">
            <v>DK: Denmark</v>
          </cell>
        </row>
        <row r="12">
          <cell r="S12" t="str">
            <v>AI: Anguilla</v>
          </cell>
          <cell r="AH12" t="str">
            <v>EE: Estonia</v>
          </cell>
        </row>
        <row r="13">
          <cell r="S13" t="str">
            <v>AX: Aland Islands</v>
          </cell>
          <cell r="AH13" t="str">
            <v>FI: Finland</v>
          </cell>
        </row>
        <row r="14">
          <cell r="S14" t="str">
            <v>AL: Albania</v>
          </cell>
          <cell r="AH14" t="str">
            <v>FR: France</v>
          </cell>
        </row>
        <row r="15">
          <cell r="S15" t="str">
            <v>AD: Andorra</v>
          </cell>
          <cell r="AH15" t="str">
            <v>DE: Germany</v>
          </cell>
        </row>
        <row r="16">
          <cell r="S16" t="str">
            <v>AE: United Arab Emirates</v>
          </cell>
          <cell r="AH16" t="str">
            <v>GR: Greece</v>
          </cell>
        </row>
        <row r="17">
          <cell r="S17" t="str">
            <v>AR: Argentina</v>
          </cell>
          <cell r="AH17" t="str">
            <v>HR: Croatia</v>
          </cell>
        </row>
        <row r="18">
          <cell r="S18" t="str">
            <v>AM: Armenia</v>
          </cell>
          <cell r="AH18" t="str">
            <v>HU: Hungary</v>
          </cell>
        </row>
        <row r="19">
          <cell r="S19" t="str">
            <v>AS: American Samoa</v>
          </cell>
          <cell r="AH19" t="str">
            <v>IS: Iceland</v>
          </cell>
        </row>
        <row r="20">
          <cell r="S20" t="str">
            <v>AQ: Antarctica</v>
          </cell>
          <cell r="AH20" t="str">
            <v>IE: Ireland</v>
          </cell>
        </row>
        <row r="21">
          <cell r="S21" t="str">
            <v>TF: French Southern Territories</v>
          </cell>
          <cell r="AH21" t="str">
            <v>IT: Italy</v>
          </cell>
        </row>
        <row r="22">
          <cell r="S22" t="str">
            <v>AG: Antigua and Barbuda</v>
          </cell>
          <cell r="AH22" t="str">
            <v>LV: Latvia</v>
          </cell>
        </row>
        <row r="23">
          <cell r="S23" t="str">
            <v>AU: Australia</v>
          </cell>
          <cell r="AH23" t="str">
            <v>LI: Liechtenstein</v>
          </cell>
        </row>
        <row r="24">
          <cell r="S24" t="str">
            <v>AT: Austria</v>
          </cell>
          <cell r="AH24" t="str">
            <v>LT: Lithuania</v>
          </cell>
        </row>
        <row r="25">
          <cell r="S25" t="str">
            <v>AZ: Azerbaijan</v>
          </cell>
          <cell r="AH25" t="str">
            <v>LU: Luxembourg</v>
          </cell>
        </row>
        <row r="26">
          <cell r="S26" t="str">
            <v>BI: Burundi</v>
          </cell>
          <cell r="AH26" t="str">
            <v>MT: Malta</v>
          </cell>
        </row>
        <row r="27">
          <cell r="S27" t="str">
            <v>BE: Belgium</v>
          </cell>
          <cell r="AH27" t="str">
            <v>NL: Netherlands</v>
          </cell>
        </row>
        <row r="28">
          <cell r="S28" t="str">
            <v>BJ: Benin</v>
          </cell>
          <cell r="AH28" t="str">
            <v>NO: Norway</v>
          </cell>
        </row>
        <row r="29">
          <cell r="S29" t="str">
            <v>BQ: Bonaire, Sint Eustatius and Saba</v>
          </cell>
          <cell r="AH29" t="str">
            <v>PL: Poland</v>
          </cell>
        </row>
        <row r="30">
          <cell r="S30" t="str">
            <v>BF: Burkina Faso</v>
          </cell>
          <cell r="AH30" t="str">
            <v>PT: Portugal</v>
          </cell>
        </row>
        <row r="31">
          <cell r="S31" t="str">
            <v>BD: Bangladesh</v>
          </cell>
          <cell r="AH31" t="str">
            <v>RO: Romania</v>
          </cell>
        </row>
        <row r="32">
          <cell r="S32" t="str">
            <v>BG: Bulgaria</v>
          </cell>
          <cell r="AH32" t="str">
            <v>SK: Slovakia</v>
          </cell>
        </row>
        <row r="33">
          <cell r="S33" t="str">
            <v>BH: Bahrain</v>
          </cell>
          <cell r="AH33" t="str">
            <v>SI: Slovenia</v>
          </cell>
        </row>
        <row r="34">
          <cell r="S34" t="str">
            <v>BS: Bahamas</v>
          </cell>
          <cell r="AH34" t="str">
            <v>ES: Spain</v>
          </cell>
        </row>
        <row r="35">
          <cell r="S35" t="str">
            <v>BA: Bosnia and Herzegovina</v>
          </cell>
          <cell r="AH35" t="str">
            <v>SE: Sweden</v>
          </cell>
        </row>
        <row r="36">
          <cell r="S36" t="str">
            <v>BL: Saint Barthelemy</v>
          </cell>
          <cell r="AH36" t="str">
            <v>GB: United Kingdom</v>
          </cell>
        </row>
        <row r="37">
          <cell r="S37" t="str">
            <v>BY: Belarus</v>
          </cell>
          <cell r="AH37" t="str">
            <v>GI: United Kingdom (Gibraltar)</v>
          </cell>
        </row>
        <row r="38">
          <cell r="S38" t="str">
            <v>BZ: Belize</v>
          </cell>
        </row>
        <row r="39">
          <cell r="S39" t="str">
            <v>BM: Bermuda</v>
          </cell>
        </row>
        <row r="40">
          <cell r="S40" t="str">
            <v>BO: Bolivia, Plurinational State of</v>
          </cell>
        </row>
        <row r="41">
          <cell r="S41" t="str">
            <v>BR: Brazil</v>
          </cell>
        </row>
        <row r="42">
          <cell r="S42" t="str">
            <v>BB: Barbados</v>
          </cell>
        </row>
        <row r="43">
          <cell r="S43" t="str">
            <v>BN: Brunei Darussalam</v>
          </cell>
        </row>
        <row r="44">
          <cell r="S44" t="str">
            <v>BT: Bhutan</v>
          </cell>
        </row>
        <row r="45">
          <cell r="S45" t="str">
            <v>BV: Bouvet Island</v>
          </cell>
        </row>
        <row r="46">
          <cell r="S46" t="str">
            <v>BW: Botswana</v>
          </cell>
        </row>
        <row r="47">
          <cell r="S47" t="str">
            <v>CF: Central African Republic</v>
          </cell>
        </row>
        <row r="48">
          <cell r="S48" t="str">
            <v>CA: Canada</v>
          </cell>
        </row>
        <row r="49">
          <cell r="S49" t="str">
            <v>CC: Cocos (Keeling) Islands</v>
          </cell>
        </row>
        <row r="50">
          <cell r="S50" t="str">
            <v>CH: Switzerland</v>
          </cell>
        </row>
        <row r="51">
          <cell r="S51" t="str">
            <v>CL: Chile</v>
          </cell>
        </row>
        <row r="52">
          <cell r="S52" t="str">
            <v>CN: China</v>
          </cell>
        </row>
        <row r="53">
          <cell r="S53" t="str">
            <v>CI: Cote d'Ivoire</v>
          </cell>
        </row>
        <row r="54">
          <cell r="S54" t="str">
            <v>CM: Cameroon</v>
          </cell>
        </row>
        <row r="55">
          <cell r="S55" t="str">
            <v>CD: Congo, the Democratic Republic of the</v>
          </cell>
        </row>
        <row r="56">
          <cell r="S56" t="str">
            <v>CG: Congo</v>
          </cell>
        </row>
        <row r="57">
          <cell r="S57" t="str">
            <v>CK: Cook Islands</v>
          </cell>
        </row>
        <row r="58">
          <cell r="S58" t="str">
            <v>CO: Colombia</v>
          </cell>
        </row>
        <row r="59">
          <cell r="S59" t="str">
            <v>KM: Comoros</v>
          </cell>
        </row>
        <row r="60">
          <cell r="S60" t="str">
            <v>CV: Cabo Verde</v>
          </cell>
        </row>
        <row r="61">
          <cell r="S61" t="str">
            <v>CR: Costa Rica</v>
          </cell>
        </row>
        <row r="62">
          <cell r="S62" t="str">
            <v>CU: Cuba</v>
          </cell>
        </row>
        <row r="63">
          <cell r="S63" t="str">
            <v>CW: Curacao</v>
          </cell>
        </row>
        <row r="64">
          <cell r="S64" t="str">
            <v>CX: Christmas Island</v>
          </cell>
        </row>
        <row r="65">
          <cell r="S65" t="str">
            <v>KY: Cayman Islands</v>
          </cell>
        </row>
        <row r="66">
          <cell r="S66" t="str">
            <v>CY: Cyprus</v>
          </cell>
        </row>
        <row r="67">
          <cell r="S67" t="str">
            <v>CZ: Czech Republic</v>
          </cell>
        </row>
        <row r="68">
          <cell r="S68" t="str">
            <v>DE: Germany</v>
          </cell>
        </row>
        <row r="69">
          <cell r="S69" t="str">
            <v>DJ: Djibouti</v>
          </cell>
        </row>
        <row r="70">
          <cell r="S70" t="str">
            <v>DM: Dominica</v>
          </cell>
        </row>
        <row r="71">
          <cell r="S71" t="str">
            <v>DK: Denmark</v>
          </cell>
        </row>
        <row r="72">
          <cell r="S72" t="str">
            <v>DO: Dominican Republic</v>
          </cell>
        </row>
        <row r="73">
          <cell r="S73" t="str">
            <v>DZ: Algeria</v>
          </cell>
        </row>
        <row r="74">
          <cell r="S74" t="str">
            <v>EC: Ecuador</v>
          </cell>
        </row>
        <row r="75">
          <cell r="S75" t="str">
            <v>EG: Egypt</v>
          </cell>
        </row>
        <row r="76">
          <cell r="S76" t="str">
            <v>ER: Eritrea</v>
          </cell>
        </row>
        <row r="77">
          <cell r="S77" t="str">
            <v>EH: Western Sahara</v>
          </cell>
        </row>
        <row r="78">
          <cell r="S78" t="str">
            <v>ES: Spain</v>
          </cell>
        </row>
        <row r="79">
          <cell r="S79" t="str">
            <v>EE: Estonia</v>
          </cell>
        </row>
        <row r="80">
          <cell r="S80" t="str">
            <v>ET: Ethiopia</v>
          </cell>
        </row>
        <row r="81">
          <cell r="S81" t="str">
            <v>FI: Finland</v>
          </cell>
        </row>
        <row r="82">
          <cell r="S82" t="str">
            <v>FJ: Fiji</v>
          </cell>
        </row>
        <row r="83">
          <cell r="S83" t="str">
            <v>FK: Falkland Islands (Malvinas)</v>
          </cell>
        </row>
        <row r="84">
          <cell r="S84" t="str">
            <v>FR: France</v>
          </cell>
        </row>
        <row r="85">
          <cell r="S85" t="str">
            <v>FO: Faroe Islands</v>
          </cell>
        </row>
        <row r="86">
          <cell r="S86" t="str">
            <v>FM: Micronesia, Federated States of</v>
          </cell>
        </row>
        <row r="87">
          <cell r="S87" t="str">
            <v>GA: Gabon</v>
          </cell>
        </row>
        <row r="88">
          <cell r="S88" t="str">
            <v>GB: United Kingdom</v>
          </cell>
        </row>
        <row r="89">
          <cell r="S89" t="str">
            <v>GE: Georgia</v>
          </cell>
        </row>
        <row r="90">
          <cell r="S90" t="str">
            <v>GG: Guernsey</v>
          </cell>
        </row>
        <row r="91">
          <cell r="S91" t="str">
            <v>GH: Ghana</v>
          </cell>
        </row>
        <row r="92">
          <cell r="S92" t="str">
            <v>GI: Gibraltar</v>
          </cell>
        </row>
        <row r="93">
          <cell r="S93" t="str">
            <v>GN: Guinea</v>
          </cell>
        </row>
        <row r="94">
          <cell r="S94" t="str">
            <v>GP: Guadeloupe</v>
          </cell>
        </row>
        <row r="95">
          <cell r="S95" t="str">
            <v>GM: Gambia</v>
          </cell>
        </row>
        <row r="96">
          <cell r="S96" t="str">
            <v>GW: Guinea-Bissau</v>
          </cell>
        </row>
        <row r="97">
          <cell r="S97" t="str">
            <v>GQ: Equatorial Guinea</v>
          </cell>
        </row>
        <row r="98">
          <cell r="S98" t="str">
            <v>GR: Greece</v>
          </cell>
        </row>
        <row r="99">
          <cell r="S99" t="str">
            <v>GD: Grenada</v>
          </cell>
        </row>
        <row r="100">
          <cell r="S100" t="str">
            <v>GL: Greenland</v>
          </cell>
        </row>
        <row r="101">
          <cell r="S101" t="str">
            <v>GT: Guatemala</v>
          </cell>
        </row>
        <row r="102">
          <cell r="S102" t="str">
            <v>GF: French Guiana</v>
          </cell>
        </row>
        <row r="103">
          <cell r="S103" t="str">
            <v>GU: Guam</v>
          </cell>
        </row>
        <row r="104">
          <cell r="S104" t="str">
            <v>GY: Guyana</v>
          </cell>
        </row>
        <row r="105">
          <cell r="S105" t="str">
            <v>HK: Hong Kong</v>
          </cell>
        </row>
        <row r="106">
          <cell r="S106" t="str">
            <v>HM: Heard Island and McDonald Islands</v>
          </cell>
        </row>
        <row r="107">
          <cell r="S107" t="str">
            <v>HN: Honduras</v>
          </cell>
        </row>
        <row r="108">
          <cell r="S108" t="str">
            <v>HR: Croatia</v>
          </cell>
        </row>
        <row r="109">
          <cell r="S109" t="str">
            <v>HT: Haiti</v>
          </cell>
        </row>
        <row r="110">
          <cell r="S110" t="str">
            <v>HU: Hungary</v>
          </cell>
        </row>
        <row r="111">
          <cell r="S111" t="str">
            <v>ID: Indonesia</v>
          </cell>
        </row>
        <row r="112">
          <cell r="S112" t="str">
            <v>IM: Isle of Man</v>
          </cell>
        </row>
        <row r="113">
          <cell r="S113" t="str">
            <v>IN: India</v>
          </cell>
        </row>
        <row r="114">
          <cell r="S114" t="str">
            <v>IO: British Indian Ocean Territory</v>
          </cell>
        </row>
        <row r="115">
          <cell r="S115" t="str">
            <v>IE: Ireland</v>
          </cell>
        </row>
        <row r="116">
          <cell r="S116" t="str">
            <v>IR: Iran, Islamic Republic of</v>
          </cell>
        </row>
        <row r="117">
          <cell r="S117" t="str">
            <v>IQ: Iraq</v>
          </cell>
        </row>
        <row r="118">
          <cell r="S118" t="str">
            <v>IS: Iceland</v>
          </cell>
        </row>
        <row r="119">
          <cell r="S119" t="str">
            <v>IL: Israel</v>
          </cell>
        </row>
        <row r="120">
          <cell r="S120" t="str">
            <v>IT: Italy</v>
          </cell>
        </row>
        <row r="121">
          <cell r="S121" t="str">
            <v>JM: Jamaica</v>
          </cell>
        </row>
        <row r="122">
          <cell r="S122" t="str">
            <v>JE: Jersey</v>
          </cell>
        </row>
        <row r="123">
          <cell r="S123" t="str">
            <v>JO: Jordan</v>
          </cell>
        </row>
        <row r="124">
          <cell r="S124" t="str">
            <v>JP: Japan</v>
          </cell>
        </row>
        <row r="125">
          <cell r="S125" t="str">
            <v>KZ: Kazakhstan</v>
          </cell>
        </row>
        <row r="126">
          <cell r="S126" t="str">
            <v>KE: Kenya</v>
          </cell>
        </row>
        <row r="127">
          <cell r="S127" t="str">
            <v>KG: Kyrgyzstan</v>
          </cell>
        </row>
        <row r="128">
          <cell r="S128" t="str">
            <v>KH: Cambodia</v>
          </cell>
        </row>
        <row r="129">
          <cell r="S129" t="str">
            <v>KI: Kiribati</v>
          </cell>
        </row>
        <row r="130">
          <cell r="S130" t="str">
            <v>KN: Saint Kitts and Nevis</v>
          </cell>
        </row>
        <row r="131">
          <cell r="S131" t="str">
            <v>KR: Korea, Republic of</v>
          </cell>
        </row>
        <row r="132">
          <cell r="S132" t="str">
            <v>KW: Kuwait</v>
          </cell>
        </row>
        <row r="133">
          <cell r="S133" t="str">
            <v>LA: Lao People's Democratic Republic</v>
          </cell>
        </row>
        <row r="134">
          <cell r="S134" t="str">
            <v>LB: Lebanon</v>
          </cell>
        </row>
        <row r="135">
          <cell r="S135" t="str">
            <v>LR: Liberia</v>
          </cell>
        </row>
        <row r="136">
          <cell r="S136" t="str">
            <v>LY: Libya</v>
          </cell>
        </row>
        <row r="137">
          <cell r="S137" t="str">
            <v>LC: Saint Lucia</v>
          </cell>
        </row>
        <row r="138">
          <cell r="S138" t="str">
            <v>LI: Liechtenstein</v>
          </cell>
        </row>
        <row r="139">
          <cell r="S139" t="str">
            <v>LK: Sri Lanka</v>
          </cell>
        </row>
        <row r="140">
          <cell r="S140" t="str">
            <v>LS: Lesotho</v>
          </cell>
        </row>
        <row r="141">
          <cell r="S141" t="str">
            <v>LT: Lithuania</v>
          </cell>
        </row>
        <row r="142">
          <cell r="S142" t="str">
            <v>LU: Luxembourg</v>
          </cell>
        </row>
        <row r="143">
          <cell r="S143" t="str">
            <v>LV: Latvia</v>
          </cell>
        </row>
        <row r="144">
          <cell r="S144" t="str">
            <v>MO: Macao</v>
          </cell>
        </row>
        <row r="145">
          <cell r="S145" t="str">
            <v>MF: Saint Martin (French part)</v>
          </cell>
        </row>
        <row r="146">
          <cell r="S146" t="str">
            <v>MA: Morocco</v>
          </cell>
        </row>
        <row r="147">
          <cell r="S147" t="str">
            <v>MC: Monaco</v>
          </cell>
        </row>
        <row r="148">
          <cell r="S148" t="str">
            <v>MD: Moldova, Republic of</v>
          </cell>
        </row>
        <row r="149">
          <cell r="S149" t="str">
            <v>MG: Madagascar</v>
          </cell>
        </row>
        <row r="150">
          <cell r="S150" t="str">
            <v>MV: Maldives</v>
          </cell>
        </row>
        <row r="151">
          <cell r="S151" t="str">
            <v>MX: Mexico</v>
          </cell>
        </row>
        <row r="152">
          <cell r="S152" t="str">
            <v>MH: Marshall Islands</v>
          </cell>
        </row>
        <row r="153">
          <cell r="S153" t="str">
            <v>MK: Macedonia, the former Yugoslav Republic of</v>
          </cell>
        </row>
        <row r="154">
          <cell r="S154" t="str">
            <v>ML: Mali</v>
          </cell>
        </row>
        <row r="155">
          <cell r="S155" t="str">
            <v>MT: Malta</v>
          </cell>
        </row>
        <row r="156">
          <cell r="S156" t="str">
            <v>MM: Myanmar</v>
          </cell>
        </row>
        <row r="157">
          <cell r="S157" t="str">
            <v>ME: Montenegro</v>
          </cell>
        </row>
        <row r="158">
          <cell r="S158" t="str">
            <v>MN: Mongolia</v>
          </cell>
        </row>
        <row r="159">
          <cell r="S159" t="str">
            <v>MP: Northern Mariana Islands</v>
          </cell>
        </row>
        <row r="160">
          <cell r="S160" t="str">
            <v>MZ: Mozambique</v>
          </cell>
        </row>
        <row r="161">
          <cell r="S161" t="str">
            <v>MR: Mauritania</v>
          </cell>
        </row>
        <row r="162">
          <cell r="S162" t="str">
            <v>MS: Montserrat</v>
          </cell>
        </row>
        <row r="163">
          <cell r="S163" t="str">
            <v>MQ: Martinique</v>
          </cell>
        </row>
        <row r="164">
          <cell r="S164" t="str">
            <v>MU: Mauritius</v>
          </cell>
        </row>
        <row r="165">
          <cell r="S165" t="str">
            <v>MW: Malawi</v>
          </cell>
        </row>
        <row r="166">
          <cell r="S166" t="str">
            <v>MY: Malaysia</v>
          </cell>
        </row>
        <row r="167">
          <cell r="S167" t="str">
            <v>YT: Mayotte</v>
          </cell>
        </row>
        <row r="168">
          <cell r="S168" t="str">
            <v>NA: Namibia</v>
          </cell>
        </row>
        <row r="169">
          <cell r="S169" t="str">
            <v>NC: New Caledonia</v>
          </cell>
        </row>
        <row r="170">
          <cell r="S170" t="str">
            <v>NE: Niger</v>
          </cell>
        </row>
        <row r="171">
          <cell r="S171" t="str">
            <v>NF: Norfolk Island</v>
          </cell>
        </row>
        <row r="172">
          <cell r="S172" t="str">
            <v>NG: Nigeria</v>
          </cell>
        </row>
        <row r="173">
          <cell r="S173" t="str">
            <v>NI: Nicaragua</v>
          </cell>
        </row>
        <row r="174">
          <cell r="S174" t="str">
            <v>NU: Niue</v>
          </cell>
        </row>
        <row r="175">
          <cell r="S175" t="str">
            <v>NL: Netherlands</v>
          </cell>
        </row>
        <row r="176">
          <cell r="S176" t="str">
            <v>NO: Norway</v>
          </cell>
        </row>
        <row r="177">
          <cell r="S177" t="str">
            <v>NP: Nepal</v>
          </cell>
        </row>
        <row r="178">
          <cell r="S178" t="str">
            <v>NR: Nauru</v>
          </cell>
        </row>
        <row r="179">
          <cell r="S179" t="str">
            <v>NZ: New Zealand</v>
          </cell>
        </row>
        <row r="180">
          <cell r="S180" t="str">
            <v>OM: Oman</v>
          </cell>
        </row>
        <row r="181">
          <cell r="S181" t="str">
            <v>PK: Pakistan</v>
          </cell>
        </row>
        <row r="182">
          <cell r="S182" t="str">
            <v>PA: Panama</v>
          </cell>
        </row>
        <row r="183">
          <cell r="S183" t="str">
            <v>PN: Pitcairn</v>
          </cell>
        </row>
        <row r="184">
          <cell r="S184" t="str">
            <v>PE: Peru</v>
          </cell>
        </row>
        <row r="185">
          <cell r="S185" t="str">
            <v>PH: Philippines</v>
          </cell>
        </row>
        <row r="186">
          <cell r="S186" t="str">
            <v>PW: Palau</v>
          </cell>
        </row>
        <row r="187">
          <cell r="S187" t="str">
            <v>PG: Papua New Guinea</v>
          </cell>
        </row>
        <row r="188">
          <cell r="S188" t="str">
            <v>PL: Poland</v>
          </cell>
        </row>
        <row r="189">
          <cell r="S189" t="str">
            <v>PR: Puerto Rico</v>
          </cell>
        </row>
        <row r="190">
          <cell r="S190" t="str">
            <v>KP: Korea, Democratic People's Republic of</v>
          </cell>
        </row>
        <row r="191">
          <cell r="S191" t="str">
            <v>PT: Portugal</v>
          </cell>
        </row>
        <row r="192">
          <cell r="S192" t="str">
            <v>PY: Paraguay</v>
          </cell>
        </row>
        <row r="193">
          <cell r="S193" t="str">
            <v>PS: Palestine, State of</v>
          </cell>
        </row>
        <row r="194">
          <cell r="S194" t="str">
            <v>PF: French Polynesia</v>
          </cell>
        </row>
        <row r="195">
          <cell r="S195" t="str">
            <v>QA: Qatar</v>
          </cell>
        </row>
        <row r="196">
          <cell r="S196" t="str">
            <v>RE: Reunion !Réunion</v>
          </cell>
        </row>
        <row r="197">
          <cell r="S197" t="str">
            <v>RO: Romania</v>
          </cell>
        </row>
        <row r="198">
          <cell r="S198" t="str">
            <v>RU: Russian Federation</v>
          </cell>
        </row>
        <row r="199">
          <cell r="S199" t="str">
            <v>RW: Rwanda</v>
          </cell>
        </row>
        <row r="200">
          <cell r="S200" t="str">
            <v>SA: Saudi Arabia</v>
          </cell>
        </row>
        <row r="201">
          <cell r="S201" t="str">
            <v>SD: Sudan</v>
          </cell>
        </row>
        <row r="202">
          <cell r="S202" t="str">
            <v>SN: Senegal</v>
          </cell>
        </row>
        <row r="203">
          <cell r="S203" t="str">
            <v>SG: Singapore</v>
          </cell>
        </row>
        <row r="204">
          <cell r="S204" t="str">
            <v>GS: South Georgia and the South Sandwich Islands</v>
          </cell>
        </row>
        <row r="205">
          <cell r="S205" t="str">
            <v>SH: Saint Helena, Ascension and Tristan da Cunha</v>
          </cell>
        </row>
        <row r="206">
          <cell r="S206" t="str">
            <v>SJ: Svalbard and Jan Mayen</v>
          </cell>
        </row>
        <row r="207">
          <cell r="S207" t="str">
            <v>SB: Solomon Islands</v>
          </cell>
        </row>
        <row r="208">
          <cell r="S208" t="str">
            <v>SL: Sierra Leone</v>
          </cell>
        </row>
        <row r="209">
          <cell r="S209" t="str">
            <v>SV: El Salvador</v>
          </cell>
        </row>
        <row r="210">
          <cell r="S210" t="str">
            <v>SM: San Marino</v>
          </cell>
        </row>
        <row r="211">
          <cell r="S211" t="str">
            <v>SO: Somalia</v>
          </cell>
        </row>
        <row r="212">
          <cell r="S212" t="str">
            <v>PM: Saint Pierre and Miquelon</v>
          </cell>
        </row>
        <row r="213">
          <cell r="S213" t="str">
            <v>RS: Serbia</v>
          </cell>
        </row>
        <row r="214">
          <cell r="S214" t="str">
            <v>SS: South Sudan</v>
          </cell>
        </row>
        <row r="215">
          <cell r="S215" t="str">
            <v>ST: Sao Tome and Principe</v>
          </cell>
        </row>
        <row r="216">
          <cell r="S216" t="str">
            <v>SR: Suriname</v>
          </cell>
        </row>
        <row r="217">
          <cell r="S217" t="str">
            <v>SK: Slovakia</v>
          </cell>
        </row>
        <row r="218">
          <cell r="S218" t="str">
            <v>SI: Slovenia</v>
          </cell>
        </row>
        <row r="219">
          <cell r="S219" t="str">
            <v>SE: Sweden</v>
          </cell>
        </row>
        <row r="220">
          <cell r="S220" t="str">
            <v>SZ: Swaziland</v>
          </cell>
        </row>
        <row r="221">
          <cell r="S221" t="str">
            <v>SX: Sint Maarten (Dutch part)</v>
          </cell>
        </row>
        <row r="222">
          <cell r="S222" t="str">
            <v>SC: Seychelles</v>
          </cell>
        </row>
        <row r="223">
          <cell r="S223" t="str">
            <v>SY: Syrian Arab Republic</v>
          </cell>
        </row>
        <row r="224">
          <cell r="S224" t="str">
            <v>TC: Turks and Caicos Islands</v>
          </cell>
        </row>
        <row r="225">
          <cell r="S225" t="str">
            <v>TD: Chad</v>
          </cell>
        </row>
        <row r="226">
          <cell r="S226" t="str">
            <v>TG: Togo</v>
          </cell>
        </row>
        <row r="227">
          <cell r="S227" t="str">
            <v>TH: Thailand</v>
          </cell>
        </row>
        <row r="228">
          <cell r="S228" t="str">
            <v>TJ: Tajikistan</v>
          </cell>
        </row>
        <row r="229">
          <cell r="S229" t="str">
            <v>TK: Tokelau</v>
          </cell>
        </row>
        <row r="230">
          <cell r="S230" t="str">
            <v>TM: Turkmenistan</v>
          </cell>
        </row>
        <row r="231">
          <cell r="S231" t="str">
            <v>TL: Timor-Leste</v>
          </cell>
        </row>
        <row r="232">
          <cell r="S232" t="str">
            <v>TO: Tonga</v>
          </cell>
        </row>
        <row r="233">
          <cell r="S233" t="str">
            <v>TT: Trinidad and Tobago</v>
          </cell>
        </row>
        <row r="234">
          <cell r="S234" t="str">
            <v>TN: Tunisia</v>
          </cell>
        </row>
        <row r="235">
          <cell r="S235" t="str">
            <v>TR: Turkey</v>
          </cell>
        </row>
        <row r="236">
          <cell r="S236" t="str">
            <v>TV: Tuvalu</v>
          </cell>
        </row>
        <row r="237">
          <cell r="S237" t="str">
            <v>TW: Taiwan, Province of China</v>
          </cell>
        </row>
        <row r="238">
          <cell r="S238" t="str">
            <v>TZ: Tanzania, United Republic of</v>
          </cell>
        </row>
        <row r="239">
          <cell r="S239" t="str">
            <v>UG: Uganda</v>
          </cell>
        </row>
        <row r="240">
          <cell r="S240" t="str">
            <v>UA: Ukraine</v>
          </cell>
        </row>
        <row r="241">
          <cell r="S241" t="str">
            <v>UM: United States Minor Outlying Islands</v>
          </cell>
        </row>
        <row r="242">
          <cell r="S242" t="str">
            <v>UY: Uruguay</v>
          </cell>
        </row>
        <row r="243">
          <cell r="S243" t="str">
            <v>US: United States</v>
          </cell>
        </row>
        <row r="244">
          <cell r="S244" t="str">
            <v>UZ: Uzbekistan</v>
          </cell>
        </row>
        <row r="245">
          <cell r="S245" t="str">
            <v>VA: Holy See (Vatican City State)</v>
          </cell>
        </row>
        <row r="246">
          <cell r="S246" t="str">
            <v>VC: Saint Vincent and the Grenadines</v>
          </cell>
        </row>
        <row r="247">
          <cell r="S247" t="str">
            <v>VE: Venezuela, Bolivarian Republic of</v>
          </cell>
        </row>
        <row r="248">
          <cell r="S248" t="str">
            <v>VG: Virgin Islands, British</v>
          </cell>
        </row>
        <row r="249">
          <cell r="S249" t="str">
            <v>VI: Virgin Islands, U.S.</v>
          </cell>
        </row>
        <row r="250">
          <cell r="S250" t="str">
            <v>VN: Viet Nam</v>
          </cell>
        </row>
        <row r="251">
          <cell r="S251" t="str">
            <v>VU: Vanuatu</v>
          </cell>
        </row>
        <row r="252">
          <cell r="S252" t="str">
            <v>WF: Wallis and Futuna</v>
          </cell>
        </row>
        <row r="253">
          <cell r="S253" t="str">
            <v>WS: Samoa</v>
          </cell>
        </row>
        <row r="254">
          <cell r="S254" t="str">
            <v>XK: Kosovo</v>
          </cell>
        </row>
        <row r="255">
          <cell r="S255" t="str">
            <v>YE: Yemen</v>
          </cell>
        </row>
        <row r="256">
          <cell r="S256" t="str">
            <v>ZA: South Africa</v>
          </cell>
        </row>
        <row r="257">
          <cell r="S257" t="str">
            <v>ZM: Zambia</v>
          </cell>
        </row>
        <row r="258">
          <cell r="S258" t="str">
            <v>ZW: Zimbabwe</v>
          </cell>
        </row>
        <row r="415">
          <cell r="E415" t="str">
            <v>1: Yes</v>
          </cell>
        </row>
        <row r="416">
          <cell r="E416" t="str">
            <v>2: No</v>
          </cell>
        </row>
        <row r="417">
          <cell r="E417" t="str">
            <v>3: Not applicable as LAC DT is not used (in this case R0600 to R0690 are not applicable)</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row r="2852">
          <cell r="M2852" t="str">
            <v>Debts owed to credit institutions resident domestically</v>
          </cell>
          <cell r="N2852" t="str">
            <v>Gæld til kreditinstitutter i hjemlandet</v>
          </cell>
          <cell r="O2852" t="str">
            <v>Verbindlichkeiten gegenüber Kreditinstituten ansässig im Inland</v>
          </cell>
          <cell r="P2852" t="str">
            <v>Debts owed to credit institutions resident domestically</v>
          </cell>
          <cell r="Q2852" t="str">
            <v>Debts owed to credit institutions resident domestically</v>
          </cell>
          <cell r="R2852" t="str">
            <v>Debts owed to credit institutions resident domestically</v>
          </cell>
          <cell r="S2852" t="str">
            <v>Debts owed to credit institutions resident domestically</v>
          </cell>
          <cell r="T2852" t="str">
            <v>Debts owed to credit institutions resident domestically</v>
          </cell>
          <cell r="U2852" t="str">
            <v>Debts owed to credit institutions resident domestically</v>
          </cell>
          <cell r="V2852" t="str">
            <v>Debts owed to credit institutions resident domestically</v>
          </cell>
          <cell r="W2852" t="str">
            <v>Debts owed to credit institutions resident domestically</v>
          </cell>
          <cell r="X2852" t="str">
            <v>Debts owed to credit institutions resident domestically</v>
          </cell>
          <cell r="Y2852" t="str">
            <v>Debts owed to credit institutions resident domestically</v>
          </cell>
          <cell r="Z2852" t="str">
            <v>Debts owed to credit institutions resident domestically</v>
          </cell>
          <cell r="AA2852" t="str">
            <v>Debts owed to credit institutions resident domestically</v>
          </cell>
          <cell r="AB2852" t="str">
            <v>Debts owed to credit institutions resident domestically</v>
          </cell>
          <cell r="AC2852" t="str">
            <v>Debts owed to credit institutions resident domestically</v>
          </cell>
          <cell r="AD2852" t="str">
            <v>Debts owed to credit institutions resident domestically</v>
          </cell>
          <cell r="AE2852" t="str">
            <v>Debts owed to credit institutions resident domestically</v>
          </cell>
          <cell r="AF2852" t="str">
            <v>Debts owed to credit institutions resident domestically</v>
          </cell>
          <cell r="AG2852" t="str">
            <v>Debts owed to credit institutions resident domestically</v>
          </cell>
          <cell r="AH2852" t="str">
            <v>Debts owed to credit institutions resident domestically</v>
          </cell>
          <cell r="AI2852" t="str">
            <v>Debts owed to credit institutions resident domestically</v>
          </cell>
          <cell r="AJ2852" t="str">
            <v>Debts owed to credit institutions resident domestically</v>
          </cell>
          <cell r="AK2852" t="str">
            <v>Debts owed to credit institutions resident domestically</v>
          </cell>
        </row>
        <row r="2853">
          <cell r="M2853" t="str">
            <v>Debts owed to credit institutions resident in the euro area other than domestic</v>
          </cell>
          <cell r="N2853" t="str">
            <v>Gæld til kreditinstitutter fra andre dele af EU end i hjemlandet</v>
          </cell>
          <cell r="O2853" t="str">
            <v>Verbindlichkeiten gegenüber Kreditinstituten ansässig in der Euro-Zone außer im Inland</v>
          </cell>
          <cell r="P2853" t="str">
            <v>Debts owed to credit institutions resident in the euro area other than domestic</v>
          </cell>
          <cell r="Q2853" t="str">
            <v>Debts owed to credit institutions resident in the euro area other than domestic</v>
          </cell>
          <cell r="R2853" t="str">
            <v>Debts owed to credit institutions resident in the euro area other than domestic</v>
          </cell>
          <cell r="S2853" t="str">
            <v>Debts owed to credit institutions resident in the euro area other than domestic</v>
          </cell>
          <cell r="T2853" t="str">
            <v>Debts owed to credit institutions resident in the euro area other than domestic</v>
          </cell>
          <cell r="U2853" t="str">
            <v>Debts owed to credit institutions resident in the euro area other than domestic</v>
          </cell>
          <cell r="V2853" t="str">
            <v>Debts owed to credit institutions resident in the euro area other than domestic</v>
          </cell>
          <cell r="W2853" t="str">
            <v>Debts owed to credit institutions resident in the euro area other than domestic</v>
          </cell>
          <cell r="X2853" t="str">
            <v>Debts owed to credit institutions resident in the euro area other than domestic</v>
          </cell>
          <cell r="Y2853" t="str">
            <v>Debts owed to credit institutions resident in the euro area other than domestic</v>
          </cell>
          <cell r="Z2853" t="str">
            <v>Debts owed to credit institutions resident in the euro area other than domestic</v>
          </cell>
          <cell r="AA2853" t="str">
            <v>Debts owed to credit institutions resident in the euro area other than domestic</v>
          </cell>
          <cell r="AB2853" t="str">
            <v>Debts owed to credit institutions resident in the euro area other than domestic</v>
          </cell>
          <cell r="AC2853" t="str">
            <v>Debts owed to credit institutions resident in the euro area other than domestic</v>
          </cell>
          <cell r="AD2853" t="str">
            <v>Debts owed to credit institutions resident in the euro area other than domestic</v>
          </cell>
          <cell r="AE2853" t="str">
            <v>Debts owed to credit institutions resident in the euro area other than domestic</v>
          </cell>
          <cell r="AF2853" t="str">
            <v>Debts owed to credit institutions resident in the euro area other than domestic</v>
          </cell>
          <cell r="AG2853" t="str">
            <v>Debts owed to credit institutions resident in the euro area other than domestic</v>
          </cell>
          <cell r="AH2853" t="str">
            <v>Debts owed to credit institutions resident in the euro area other than domestic</v>
          </cell>
          <cell r="AI2853" t="str">
            <v>Debts owed to credit institutions resident in the euro area other than domestic</v>
          </cell>
          <cell r="AJ2853" t="str">
            <v>Debts owed to credit institutions resident in the euro area other than domestic</v>
          </cell>
          <cell r="AK2853" t="str">
            <v>Debts owed to credit institutions resident in the euro area other than domestic</v>
          </cell>
        </row>
        <row r="2854">
          <cell r="M2854" t="str">
            <v>Debts owed to credit institutions resident in rest of the world</v>
          </cell>
          <cell r="N2854" t="str">
            <v>Gæld til kreditinstitutter fra andre dele af verden</v>
          </cell>
          <cell r="O2854" t="str">
            <v>Verbindlichkeiten gegenüber Kreditinstituten ansässig im Rest der Welt</v>
          </cell>
          <cell r="P2854" t="str">
            <v>Debts owed to credit institutions resident in rest of the world</v>
          </cell>
          <cell r="Q2854" t="str">
            <v>Debts owed to credit institutions resident in rest of the world</v>
          </cell>
          <cell r="R2854" t="str">
            <v>Debts owed to credit institutions resident in rest of the world</v>
          </cell>
          <cell r="S2854" t="str">
            <v>Debts owed to credit institutions resident in rest of the world</v>
          </cell>
          <cell r="T2854" t="str">
            <v>Debts owed to credit institutions resident in rest of the world</v>
          </cell>
          <cell r="U2854" t="str">
            <v>Debts owed to credit institutions resident in rest of the world</v>
          </cell>
          <cell r="V2854" t="str">
            <v>Debts owed to credit institutions resident in rest of the world</v>
          </cell>
          <cell r="W2854" t="str">
            <v>Debts owed to credit institutions resident in rest of the world</v>
          </cell>
          <cell r="X2854" t="str">
            <v>Debts owed to credit institutions resident in rest of the world</v>
          </cell>
          <cell r="Y2854" t="str">
            <v>Debts owed to credit institutions resident in rest of the world</v>
          </cell>
          <cell r="Z2854" t="str">
            <v>Debts owed to credit institutions resident in rest of the world</v>
          </cell>
          <cell r="AA2854" t="str">
            <v>Debts owed to credit institutions resident in rest of the world</v>
          </cell>
          <cell r="AB2854" t="str">
            <v>Debts owed to credit institutions resident in rest of the world</v>
          </cell>
          <cell r="AC2854" t="str">
            <v>Debts owed to credit institutions resident in rest of the world</v>
          </cell>
          <cell r="AD2854" t="str">
            <v>Debts owed to credit institutions resident in rest of the world</v>
          </cell>
          <cell r="AE2854" t="str">
            <v>Debts owed to credit institutions resident in rest of the world</v>
          </cell>
          <cell r="AF2854" t="str">
            <v>Debts owed to credit institutions resident in rest of the world</v>
          </cell>
          <cell r="AG2854" t="str">
            <v>Debts owed to credit institutions resident in rest of the world</v>
          </cell>
          <cell r="AH2854" t="str">
            <v>Debts owed to credit institutions resident in rest of the world</v>
          </cell>
          <cell r="AI2854" t="str">
            <v>Debts owed to credit institutions resident in rest of the world</v>
          </cell>
          <cell r="AJ2854" t="str">
            <v>Debts owed to credit institutions resident in rest of the world</v>
          </cell>
          <cell r="AK2854" t="str">
            <v>Debts owed to credit institutions resident in rest of the world</v>
          </cell>
        </row>
        <row r="2855">
          <cell r="M2855" t="str">
            <v>Debts owed to non-credit institutions</v>
          </cell>
          <cell r="N2855" t="str">
            <v>Gæld til ikke-kreditinstitutter</v>
          </cell>
          <cell r="O2855" t="str">
            <v>Verbindlichkeiten gegenüber Institutionen außer Kreditinstituten</v>
          </cell>
          <cell r="P2855" t="str">
            <v>Debts owed to non-credit institutions</v>
          </cell>
          <cell r="Q2855" t="str">
            <v>Debts owed to non-credit institutions</v>
          </cell>
          <cell r="R2855" t="str">
            <v>Debts owed to non-credit institutions</v>
          </cell>
          <cell r="S2855" t="str">
            <v>Debts owed to non-credit institutions</v>
          </cell>
          <cell r="T2855" t="str">
            <v>Debts owed to non-credit institutions</v>
          </cell>
          <cell r="U2855" t="str">
            <v>Debts owed to non-credit institutions</v>
          </cell>
          <cell r="V2855" t="str">
            <v>Debts owed to non-credit institutions</v>
          </cell>
          <cell r="W2855" t="str">
            <v>Debts owed to non-credit institutions</v>
          </cell>
          <cell r="X2855" t="str">
            <v>Debts owed to non-credit institutions</v>
          </cell>
          <cell r="Y2855" t="str">
            <v>Debts owed to non-credit institutions</v>
          </cell>
          <cell r="Z2855" t="str">
            <v>Debts owed to non-credit institutions</v>
          </cell>
          <cell r="AA2855" t="str">
            <v>Debts owed to non-credit institutions</v>
          </cell>
          <cell r="AB2855" t="str">
            <v>Debts owed to non-credit institutions</v>
          </cell>
          <cell r="AC2855" t="str">
            <v>Debts owed to non-credit institutions</v>
          </cell>
          <cell r="AD2855" t="str">
            <v>Debts owed to non-credit institutions</v>
          </cell>
          <cell r="AE2855" t="str">
            <v>Debts owed to non-credit institutions</v>
          </cell>
          <cell r="AF2855" t="str">
            <v>Debts owed to non-credit institutions</v>
          </cell>
          <cell r="AG2855" t="str">
            <v>Debts owed to non-credit institutions</v>
          </cell>
          <cell r="AH2855" t="str">
            <v>Debts owed to non-credit institutions</v>
          </cell>
          <cell r="AI2855" t="str">
            <v>Debts owed to non-credit institutions</v>
          </cell>
          <cell r="AJ2855" t="str">
            <v>Debts owed to non-credit institutions</v>
          </cell>
          <cell r="AK2855" t="str">
            <v>Debts owed to non-credit institutions</v>
          </cell>
        </row>
        <row r="2856">
          <cell r="M2856" t="str">
            <v>Debts owed to non-credit institutions resident domestically</v>
          </cell>
          <cell r="N2856" t="str">
            <v>Gæld til ikke-kreditinstitutter i hjemlandet</v>
          </cell>
          <cell r="O2856" t="str">
            <v>Verbindlichkeiten gegenüber Instituten ansässig im Inland außer Kreditinstituten</v>
          </cell>
          <cell r="P2856" t="str">
            <v>Debts owed to non-credit institutions resident domestically</v>
          </cell>
          <cell r="Q2856" t="str">
            <v>Debts owed to non-credit institutions resident domestically</v>
          </cell>
          <cell r="R2856" t="str">
            <v>Debts owed to non-credit institutions resident domestically</v>
          </cell>
          <cell r="S2856" t="str">
            <v>Debts owed to non-credit institutions resident domestically</v>
          </cell>
          <cell r="T2856" t="str">
            <v>Debts owed to non-credit institutions resident domestically</v>
          </cell>
          <cell r="U2856" t="str">
            <v>Debts owed to non-credit institutions resident domestically</v>
          </cell>
          <cell r="V2856" t="str">
            <v>Debts owed to non-credit institutions resident domestically</v>
          </cell>
          <cell r="W2856" t="str">
            <v>Debts owed to non-credit institutions resident domestically</v>
          </cell>
          <cell r="X2856" t="str">
            <v>Debts owed to non-credit institutions resident domestically</v>
          </cell>
          <cell r="Y2856" t="str">
            <v>Debts owed to non-credit institutions resident domestically</v>
          </cell>
          <cell r="Z2856" t="str">
            <v>Debts owed to non-credit institutions resident domestically</v>
          </cell>
          <cell r="AA2856" t="str">
            <v>Debts owed to non-credit institutions resident domestically</v>
          </cell>
          <cell r="AB2856" t="str">
            <v>Debts owed to non-credit institutions resident domestically</v>
          </cell>
          <cell r="AC2856" t="str">
            <v>Debts owed to non-credit institutions resident domestically</v>
          </cell>
          <cell r="AD2856" t="str">
            <v>Debts owed to non-credit institutions resident domestically</v>
          </cell>
          <cell r="AE2856" t="str">
            <v>Debts owed to non-credit institutions resident domestically</v>
          </cell>
          <cell r="AF2856" t="str">
            <v>Debts owed to non-credit institutions resident domestically</v>
          </cell>
          <cell r="AG2856" t="str">
            <v>Debts owed to non-credit institutions resident domestically</v>
          </cell>
          <cell r="AH2856" t="str">
            <v>Debts owed to non-credit institutions resident domestically</v>
          </cell>
          <cell r="AI2856" t="str">
            <v>Debts owed to non-credit institutions resident domestically</v>
          </cell>
          <cell r="AJ2856" t="str">
            <v>Debts owed to non-credit institutions resident domestically</v>
          </cell>
          <cell r="AK2856" t="str">
            <v>Debts owed to non-credit institutions resident domestically</v>
          </cell>
        </row>
        <row r="2857">
          <cell r="M2857" t="str">
            <v>Debts owed to non-credit institutions resident in the euro area other than domestic</v>
          </cell>
          <cell r="N2857" t="str">
            <v>Gæld til ikke-kreditinstitutter fra andre dele af EU end i hjemlandet</v>
          </cell>
          <cell r="O2857" t="str">
            <v>Verbindlichkeiten gegenüber Instituten ansässig in der Euro-Zone außer im Inland außer Kreditinstituten</v>
          </cell>
          <cell r="P2857" t="str">
            <v>Debts owed to non-credit institutions resident in the euro area other than domestic</v>
          </cell>
          <cell r="Q2857" t="str">
            <v>Debts owed to non-credit institutions resident in the euro area other than domestic</v>
          </cell>
          <cell r="R2857" t="str">
            <v>Debts owed to non-credit institutions resident in the euro area other than domestic</v>
          </cell>
          <cell r="S2857" t="str">
            <v>Debts owed to non-credit institutions resident in the euro area other than domestic</v>
          </cell>
          <cell r="T2857" t="str">
            <v>Debts owed to non-credit institutions resident in the euro area other than domestic</v>
          </cell>
          <cell r="U2857" t="str">
            <v>Debts owed to non-credit institutions resident in the euro area other than domestic</v>
          </cell>
          <cell r="V2857" t="str">
            <v>Debts owed to non-credit institutions resident in the euro area other than domestic</v>
          </cell>
          <cell r="W2857" t="str">
            <v>Debts owed to non-credit institutions resident in the euro area other than domestic</v>
          </cell>
          <cell r="X2857" t="str">
            <v>Debts owed to non-credit institutions resident in the euro area other than domestic</v>
          </cell>
          <cell r="Y2857" t="str">
            <v>Debts owed to non-credit institutions resident in the euro area other than domestic</v>
          </cell>
          <cell r="Z2857" t="str">
            <v>Debts owed to non-credit institutions resident in the euro area other than domestic</v>
          </cell>
          <cell r="AA2857" t="str">
            <v>Debts owed to non-credit institutions resident in the euro area other than domestic</v>
          </cell>
          <cell r="AB2857" t="str">
            <v>Debts owed to non-credit institutions resident in the euro area other than domestic</v>
          </cell>
          <cell r="AC2857" t="str">
            <v>Debts owed to non-credit institutions resident in the euro area other than domestic</v>
          </cell>
          <cell r="AD2857" t="str">
            <v>Debts owed to non-credit institutions resident in the euro area other than domestic</v>
          </cell>
          <cell r="AE2857" t="str">
            <v>Debts owed to non-credit institutions resident in the euro area other than domestic</v>
          </cell>
          <cell r="AF2857" t="str">
            <v>Debts owed to non-credit institutions resident in the euro area other than domestic</v>
          </cell>
          <cell r="AG2857" t="str">
            <v>Debts owed to non-credit institutions resident in the euro area other than domestic</v>
          </cell>
          <cell r="AH2857" t="str">
            <v>Debts owed to non-credit institutions resident in the euro area other than domestic</v>
          </cell>
          <cell r="AI2857" t="str">
            <v>Debts owed to non-credit institutions resident in the euro area other than domestic</v>
          </cell>
          <cell r="AJ2857" t="str">
            <v>Debts owed to non-credit institutions resident in the euro area other than domestic</v>
          </cell>
          <cell r="AK2857" t="str">
            <v>Debts owed to non-credit institutions resident in the euro area other than domestic</v>
          </cell>
        </row>
        <row r="2858">
          <cell r="M2858" t="str">
            <v>Debts owed to non-credit institutions resident in rest of the world</v>
          </cell>
          <cell r="N2858" t="str">
            <v>Gæld til ikke-kreditinstitutter fra andre dele af verden</v>
          </cell>
          <cell r="O2858" t="str">
            <v>Verbindlichkeiten gegenüber Instituten ansässig im Rest der Welt außer Kreditinstituten</v>
          </cell>
          <cell r="P2858" t="str">
            <v>Debts owed to non-credit institutions resident in rest of the world</v>
          </cell>
          <cell r="Q2858" t="str">
            <v>Debts owed to non-credit institutions resident in rest of the world</v>
          </cell>
          <cell r="R2858" t="str">
            <v>Debts owed to non-credit institutions resident in rest of the world</v>
          </cell>
          <cell r="S2858" t="str">
            <v>Debts owed to non-credit institutions resident in rest of the world</v>
          </cell>
          <cell r="T2858" t="str">
            <v>Debts owed to non-credit institutions resident in rest of the world</v>
          </cell>
          <cell r="U2858" t="str">
            <v>Debts owed to non-credit institutions resident in rest of the world</v>
          </cell>
          <cell r="V2858" t="str">
            <v>Debts owed to non-credit institutions resident in rest of the world</v>
          </cell>
          <cell r="W2858" t="str">
            <v>Debts owed to non-credit institutions resident in rest of the world</v>
          </cell>
          <cell r="X2858" t="str">
            <v>Debts owed to non-credit institutions resident in rest of the world</v>
          </cell>
          <cell r="Y2858" t="str">
            <v>Debts owed to non-credit institutions resident in rest of the world</v>
          </cell>
          <cell r="Z2858" t="str">
            <v>Debts owed to non-credit institutions resident in rest of the world</v>
          </cell>
          <cell r="AA2858" t="str">
            <v>Debts owed to non-credit institutions resident in rest of the world</v>
          </cell>
          <cell r="AB2858" t="str">
            <v>Debts owed to non-credit institutions resident in rest of the world</v>
          </cell>
          <cell r="AC2858" t="str">
            <v>Debts owed to non-credit institutions resident in rest of the world</v>
          </cell>
          <cell r="AD2858" t="str">
            <v>Debts owed to non-credit institutions resident in rest of the world</v>
          </cell>
          <cell r="AE2858" t="str">
            <v>Debts owed to non-credit institutions resident in rest of the world</v>
          </cell>
          <cell r="AF2858" t="str">
            <v>Debts owed to non-credit institutions resident in rest of the world</v>
          </cell>
          <cell r="AG2858" t="str">
            <v>Debts owed to non-credit institutions resident in rest of the world</v>
          </cell>
          <cell r="AH2858" t="str">
            <v>Debts owed to non-credit institutions resident in rest of the world</v>
          </cell>
          <cell r="AI2858" t="str">
            <v>Debts owed to non-credit institutions resident in rest of the world</v>
          </cell>
          <cell r="AJ2858" t="str">
            <v>Debts owed to non-credit institutions resident in rest of the world</v>
          </cell>
          <cell r="AK2858" t="str">
            <v>Debts owed to non-credit institutions resident in rest of the world</v>
          </cell>
        </row>
        <row r="2859">
          <cell r="M2859" t="str">
            <v>Other financial liabilities (debt securities issued)</v>
          </cell>
          <cell r="N2859" t="str">
            <v>Andre financielle forpligtelser (udstedte gældspapirer)</v>
          </cell>
          <cell r="O2859" t="str">
            <v>Sonstige finanzielle Verbindlichkeiten (ausgegebene Schuldverschreibungen)</v>
          </cell>
          <cell r="P2859" t="str">
            <v>Other financial liabilities (debt securities issued)</v>
          </cell>
          <cell r="Q2859" t="str">
            <v>Other financial liabilities (debt securities issued)</v>
          </cell>
          <cell r="R2859" t="str">
            <v>Other financial liabilities (debt securities issued)</v>
          </cell>
          <cell r="S2859" t="str">
            <v>Other financial liabilities (debt securities issued)</v>
          </cell>
          <cell r="T2859" t="str">
            <v>Other financial liabilities (debt securities issued)</v>
          </cell>
          <cell r="U2859" t="str">
            <v>Other financial liabilities (debt securities issued)</v>
          </cell>
          <cell r="V2859" t="str">
            <v>Other financial liabilities (debt securities issued)</v>
          </cell>
          <cell r="W2859" t="str">
            <v>Other financial liabilities (debt securities issued)</v>
          </cell>
          <cell r="X2859" t="str">
            <v>Other financial liabilities (debt securities issued)</v>
          </cell>
          <cell r="Y2859" t="str">
            <v>Other financial liabilities (debt securities issued)</v>
          </cell>
          <cell r="Z2859" t="str">
            <v>Other financial liabilities (debt securities issued)</v>
          </cell>
          <cell r="AA2859" t="str">
            <v>Other financial liabilities (debt securities issued)</v>
          </cell>
          <cell r="AB2859" t="str">
            <v>Other financial liabilities (debt securities issued)</v>
          </cell>
          <cell r="AC2859" t="str">
            <v>Other financial liabilities (debt securities issued)</v>
          </cell>
          <cell r="AD2859" t="str">
            <v>Other financial liabilities (debt securities issued)</v>
          </cell>
          <cell r="AE2859" t="str">
            <v>Other financial liabilities (debt securities issued)</v>
          </cell>
          <cell r="AF2859" t="str">
            <v>Other financial liabilities (debt securities issued)</v>
          </cell>
          <cell r="AG2859" t="str">
            <v>Other financial liabilities (debt securities issued)</v>
          </cell>
          <cell r="AH2859" t="str">
            <v>Other financial liabilities (debt securities issued)</v>
          </cell>
          <cell r="AI2859" t="str">
            <v>Other financial liabilities (debt securities issued)</v>
          </cell>
          <cell r="AJ2859" t="str">
            <v>Other financial liabilities (debt securities issued)</v>
          </cell>
          <cell r="AK2859" t="str">
            <v>Other financial liabilities (debt securities issued)</v>
          </cell>
        </row>
        <row r="2860">
          <cell r="M2860" t="str">
            <v>Loss absorbing capacity (‘LAC’) of Technical Provisions (negative amount)</v>
          </cell>
          <cell r="N2860" t="str">
            <v>Forsikringsmæssige hensættelsers tabsabsorberende evne (negativt beløb)</v>
          </cell>
          <cell r="O2860" t="str">
            <v>Verlustausgleichsfähigkeit der versicherungstechnischen Rückstellungen (negativer Betrag)</v>
          </cell>
          <cell r="P2860" t="str">
            <v>Capacité d'absorption des pertes des provisions techniques (montant négatif)</v>
          </cell>
          <cell r="Q2860" t="str">
            <v>capacidad de absorción de pérdidas de las provisiones técnicas (importe negativo);</v>
          </cell>
          <cell r="R2860" t="str">
            <v>Capacidade de absorção de perdas («LAC») das Provisões Técnicas (montante negativo)</v>
          </cell>
          <cell r="S2860" t="str">
            <v>Verliescompensatievermogen van technische voorzieningen (negatief bedrag)</v>
          </cell>
          <cell r="T2860" t="str">
            <v>Förlusttäckningskapacitet hos försäkringstekniska avsättningar (negativt belopp)</v>
          </cell>
          <cell r="U2860" t="str">
            <v>capacità di assorbimento di perdite (LAC) delle riserve tecniche (importo negativo)</v>
          </cell>
          <cell r="V2860" t="str">
            <v>Loss absorbing capacity (‘LAC’) of Technical Provisions (negative amount)</v>
          </cell>
          <cell r="W2860" t="str">
            <v>Schopnost technických rezerv absorbovat ztráty (záporná částka)</v>
          </cell>
          <cell r="X2860" t="str">
            <v>Loss absorbing capacity (‘LAC’) of Technical Provisions (negative amount)</v>
          </cell>
          <cell r="Y2860" t="str">
            <v>Tehniliste eraldiste kahjumi katmise võime (negatiivne summa)</v>
          </cell>
          <cell r="Z2860" t="str">
            <v>Vakuutustekniseen vastuuvelkaan liittyvä tappioiden vaimennusvaikutus (negatiivinen määrä)</v>
          </cell>
          <cell r="AA2860" t="str">
            <v>Sposobnost tehničkih pričuva da pokriju gubitke (negativni iznos)</v>
          </cell>
          <cell r="AB2860" t="str">
            <v>Loss absorbing capacity (‘LAC’) of Technical Provisions (negative amount)</v>
          </cell>
          <cell r="AC2860" t="str">
            <v>galimybė padengti nuostolius (LAC) techniniais atidėjiniais (neigiama suma);</v>
          </cell>
          <cell r="AD2860" t="str">
            <v>Tehnisko rezervju zaudējumu segšanas spēja (negatīva summa)</v>
          </cell>
          <cell r="AE2860" t="str">
            <v>Kapaċità ta' assorbiment tat-telf (“LAC”) tal-Provvedimenti tekniċi (ammont negattiv)</v>
          </cell>
          <cell r="AF2860" t="str">
            <v>Loss absorbing capacity (‘LAC’) of Technical Provisions (negative amount)</v>
          </cell>
          <cell r="AG2860" t="str">
            <v>Capacitatea de absorbție a pierderilor a rezervelor tehnice (valoare negativă)</v>
          </cell>
          <cell r="AH2860" t="str">
            <v>kapacita technických rezerv absorbovať straty (záporná suma)</v>
          </cell>
          <cell r="AI2860" t="str">
            <v>Forsikringsmæssige hensættelsers tabsabsorberende evne (negativt beløb)</v>
          </cell>
          <cell r="AJ2860" t="str">
            <v>Absorpcijske kapacitete zavarovalno-tehničnih rezervacij (negativna vrednost)</v>
          </cell>
          <cell r="AK2860" t="str">
            <v>Loss absorbing capacity (‘LAC’) of Technical Provisions (negative amount)</v>
          </cell>
        </row>
        <row r="2861">
          <cell r="M2861" t="str">
            <v>Government bonds</v>
          </cell>
          <cell r="N2861" t="str">
            <v>Statsobligationer</v>
          </cell>
          <cell r="O2861" t="str">
            <v>Staatsanleihen</v>
          </cell>
          <cell r="P2861" t="str">
            <v>Obligations publiques</v>
          </cell>
          <cell r="Q2861" t="str">
            <v>Government bonds</v>
          </cell>
          <cell r="R2861" t="str">
            <v>Government bonds</v>
          </cell>
          <cell r="S2861" t="str">
            <v>Government bonds</v>
          </cell>
          <cell r="T2861" t="str">
            <v>Statsobligationer</v>
          </cell>
          <cell r="U2861" t="str">
            <v>Titoli di Stato</v>
          </cell>
          <cell r="V2861" t="str">
            <v>Government bonds</v>
          </cell>
          <cell r="W2861" t="str">
            <v>Government bonds</v>
          </cell>
          <cell r="X2861" t="str">
            <v>Government bonds</v>
          </cell>
          <cell r="Y2861" t="str">
            <v>Government bonds</v>
          </cell>
          <cell r="Z2861" t="str">
            <v>Government bonds</v>
          </cell>
          <cell r="AA2861" t="str">
            <v>Government bonds</v>
          </cell>
          <cell r="AB2861" t="str">
            <v>Government bonds</v>
          </cell>
          <cell r="AC2861" t="str">
            <v>Government bonds</v>
          </cell>
          <cell r="AD2861" t="str">
            <v>Government bonds</v>
          </cell>
          <cell r="AE2861" t="str">
            <v>Government bonds</v>
          </cell>
          <cell r="AF2861" t="str">
            <v>Government bonds</v>
          </cell>
          <cell r="AG2861" t="str">
            <v>Government bonds</v>
          </cell>
          <cell r="AH2861" t="str">
            <v>Government bonds</v>
          </cell>
          <cell r="AI2861" t="str">
            <v>Government bonds</v>
          </cell>
          <cell r="AJ2861" t="str">
            <v>Government bonds</v>
          </cell>
          <cell r="AK2861" t="str">
            <v>Government bonds</v>
          </cell>
        </row>
        <row r="2862">
          <cell r="M2862" t="str">
            <v>Central Government bonds</v>
          </cell>
          <cell r="N2862" t="str">
            <v>Obligationer udstedt af centralregeringer</v>
          </cell>
          <cell r="O2862" t="str">
            <v>Anleihen von Zentralstaaten</v>
          </cell>
          <cell r="P2862" t="str">
            <v>Obligations d’administrations centrales</v>
          </cell>
          <cell r="Q2862" t="str">
            <v>Central Government bonds</v>
          </cell>
          <cell r="R2862" t="str">
            <v>Central Government bonds</v>
          </cell>
          <cell r="S2862" t="str">
            <v>Central Government bonds</v>
          </cell>
          <cell r="T2862" t="str">
            <v>Statsobligationer (nationell nivå)</v>
          </cell>
          <cell r="U2862" t="str">
            <v>Obbligazioni delle amministrazioni centrali</v>
          </cell>
          <cell r="V2862" t="str">
            <v>Central Government bonds</v>
          </cell>
          <cell r="W2862" t="str">
            <v>Central Government bonds</v>
          </cell>
          <cell r="X2862" t="str">
            <v>Central Government bonds</v>
          </cell>
          <cell r="Y2862" t="str">
            <v>Central Government bonds</v>
          </cell>
          <cell r="Z2862" t="str">
            <v>Central Government bonds</v>
          </cell>
          <cell r="AA2862" t="str">
            <v>Central Government bonds</v>
          </cell>
          <cell r="AB2862" t="str">
            <v>Central Government bonds</v>
          </cell>
          <cell r="AC2862" t="str">
            <v>Central Government bonds</v>
          </cell>
          <cell r="AD2862" t="str">
            <v>Central Government bonds</v>
          </cell>
          <cell r="AE2862" t="str">
            <v>Central Government bonds</v>
          </cell>
          <cell r="AF2862" t="str">
            <v>Central Government bonds</v>
          </cell>
          <cell r="AG2862" t="str">
            <v>Central Government bonds</v>
          </cell>
          <cell r="AH2862" t="str">
            <v>Central Government bonds</v>
          </cell>
          <cell r="AI2862" t="str">
            <v>Central Government bonds</v>
          </cell>
          <cell r="AJ2862" t="str">
            <v>Central Government bonds</v>
          </cell>
          <cell r="AK2862" t="str">
            <v>Central Government bonds</v>
          </cell>
        </row>
        <row r="2863">
          <cell r="M2863" t="str">
            <v>Supra-national bonds</v>
          </cell>
          <cell r="N2863" t="str">
            <v>Overstatslige obligationer</v>
          </cell>
          <cell r="O2863" t="str">
            <v>Supranationale Anleihen</v>
          </cell>
          <cell r="P2863" t="str">
            <v>Obligations supranationales</v>
          </cell>
          <cell r="Q2863" t="str">
            <v>Supra-national bonds</v>
          </cell>
          <cell r="R2863" t="str">
            <v>Supra-national bonds</v>
          </cell>
          <cell r="S2863" t="str">
            <v>Supra-national bonds</v>
          </cell>
          <cell r="T2863" t="str">
            <v>Överstatliga obligationer</v>
          </cell>
          <cell r="U2863" t="str">
            <v>Obbligazioni sovranazionali</v>
          </cell>
          <cell r="V2863" t="str">
            <v>Supra-national bonds</v>
          </cell>
          <cell r="W2863" t="str">
            <v>Supra-national bonds</v>
          </cell>
          <cell r="X2863" t="str">
            <v>Supra-national bonds</v>
          </cell>
          <cell r="Y2863" t="str">
            <v>Supra-national bonds</v>
          </cell>
          <cell r="Z2863" t="str">
            <v>Supra-national bonds</v>
          </cell>
          <cell r="AA2863" t="str">
            <v>Supra-national bonds</v>
          </cell>
          <cell r="AB2863" t="str">
            <v>Supra-national bonds</v>
          </cell>
          <cell r="AC2863" t="str">
            <v>Supra-national bonds</v>
          </cell>
          <cell r="AD2863" t="str">
            <v>Supra-national bonds</v>
          </cell>
          <cell r="AE2863" t="str">
            <v>Supra-national bonds</v>
          </cell>
          <cell r="AF2863" t="str">
            <v>Supra-national bonds</v>
          </cell>
          <cell r="AG2863" t="str">
            <v>Supra-national bonds</v>
          </cell>
          <cell r="AH2863" t="str">
            <v>Supra-national bonds</v>
          </cell>
          <cell r="AI2863" t="str">
            <v>Supra-national bonds</v>
          </cell>
          <cell r="AJ2863" t="str">
            <v>Supra-national bonds</v>
          </cell>
          <cell r="AK2863" t="str">
            <v>Supra-national bonds</v>
          </cell>
        </row>
        <row r="2864">
          <cell r="M2864" t="str">
            <v>Regional government bonds</v>
          </cell>
          <cell r="N2864" t="str">
            <v>Obligationer udstedt af regionale regeringer</v>
          </cell>
          <cell r="O2864" t="str">
            <v>Anleihen von Regionalregierungen</v>
          </cell>
          <cell r="P2864" t="str">
            <v>Obligations d’administrations régionales</v>
          </cell>
          <cell r="Q2864" t="str">
            <v>Regional government bonds</v>
          </cell>
          <cell r="R2864" t="str">
            <v>Regional government bonds</v>
          </cell>
          <cell r="S2864" t="str">
            <v>Regional government bonds</v>
          </cell>
          <cell r="T2864" t="str">
            <v>Statsobligationer (regional nivå)</v>
          </cell>
          <cell r="U2864" t="str">
            <v>Obbligazioni delle amministrazioni regionali</v>
          </cell>
          <cell r="V2864" t="str">
            <v>Regional government bonds</v>
          </cell>
          <cell r="W2864" t="str">
            <v>Regional government bonds</v>
          </cell>
          <cell r="X2864" t="str">
            <v>Regional government bonds</v>
          </cell>
          <cell r="Y2864" t="str">
            <v>Regional government bonds</v>
          </cell>
          <cell r="Z2864" t="str">
            <v>Regional government bonds</v>
          </cell>
          <cell r="AA2864" t="str">
            <v>Regional government bonds</v>
          </cell>
          <cell r="AB2864" t="str">
            <v>Regional government bonds</v>
          </cell>
          <cell r="AC2864" t="str">
            <v>Regional government bonds</v>
          </cell>
          <cell r="AD2864" t="str">
            <v>Regional government bonds</v>
          </cell>
          <cell r="AE2864" t="str">
            <v>Regional government bonds</v>
          </cell>
          <cell r="AF2864" t="str">
            <v>Regional government bonds</v>
          </cell>
          <cell r="AG2864" t="str">
            <v>Regional government bonds</v>
          </cell>
          <cell r="AH2864" t="str">
            <v>Regional government bonds</v>
          </cell>
          <cell r="AI2864" t="str">
            <v>Regional government bonds</v>
          </cell>
          <cell r="AJ2864" t="str">
            <v>Regional government bonds</v>
          </cell>
          <cell r="AK2864" t="str">
            <v>Regional government bonds</v>
          </cell>
        </row>
        <row r="2865">
          <cell r="M2865" t="str">
            <v>Local authorities bonds</v>
          </cell>
          <cell r="N2865" t="str">
            <v>Obligationer udstedt af lokale myndigheder</v>
          </cell>
          <cell r="O2865" t="str">
            <v>Kommunalanleihen</v>
          </cell>
          <cell r="P2865" t="str">
            <v>Obligations d’autorités locales</v>
          </cell>
          <cell r="Q2865" t="str">
            <v>Local authorities bonds</v>
          </cell>
          <cell r="R2865" t="str">
            <v>Local authorities bonds</v>
          </cell>
          <cell r="S2865" t="str">
            <v>Local authorities bonds</v>
          </cell>
          <cell r="T2865" t="str">
            <v>Obligationer (lokala myndigheter)</v>
          </cell>
          <cell r="U2865" t="str">
            <v>Obbligazioni delle autorità locali</v>
          </cell>
          <cell r="V2865" t="str">
            <v>Local authorities bonds</v>
          </cell>
          <cell r="W2865" t="str">
            <v>Local authorities bonds</v>
          </cell>
          <cell r="X2865" t="str">
            <v>Local authorities bonds</v>
          </cell>
          <cell r="Y2865" t="str">
            <v>Local authorities bonds</v>
          </cell>
          <cell r="Z2865" t="str">
            <v>Local authorities bonds</v>
          </cell>
          <cell r="AA2865" t="str">
            <v>Local authorities bonds</v>
          </cell>
          <cell r="AB2865" t="str">
            <v>Local authorities bonds</v>
          </cell>
          <cell r="AC2865" t="str">
            <v>Local authorities bonds</v>
          </cell>
          <cell r="AD2865" t="str">
            <v>Local authorities bonds</v>
          </cell>
          <cell r="AE2865" t="str">
            <v>Local authorities bonds</v>
          </cell>
          <cell r="AF2865" t="str">
            <v>Local authorities bonds</v>
          </cell>
          <cell r="AG2865" t="str">
            <v>Local authorities bonds</v>
          </cell>
          <cell r="AH2865" t="str">
            <v>Local authorities bonds</v>
          </cell>
          <cell r="AI2865" t="str">
            <v>Local authorities bonds</v>
          </cell>
          <cell r="AJ2865" t="str">
            <v>Local authorities bonds</v>
          </cell>
          <cell r="AK2865" t="str">
            <v>Local authorities bonds</v>
          </cell>
        </row>
        <row r="2866">
          <cell r="M2866" t="str">
            <v>Treasury bonds</v>
          </cell>
          <cell r="N2866" t="str">
            <v>Skatkammerbeviser</v>
          </cell>
          <cell r="O2866" t="str">
            <v>Schatzanweisungen</v>
          </cell>
          <cell r="P2866" t="str">
            <v>Bons du Trésor</v>
          </cell>
          <cell r="Q2866" t="str">
            <v>Treasury bonds</v>
          </cell>
          <cell r="R2866" t="str">
            <v>Treasury bonds</v>
          </cell>
          <cell r="S2866" t="str">
            <v>Treasury bonds</v>
          </cell>
          <cell r="T2866" t="str">
            <v>Statsskuldväxlar</v>
          </cell>
          <cell r="U2866" t="str">
            <v>Buoni del tesoro</v>
          </cell>
          <cell r="V2866" t="str">
            <v>Treasury bonds</v>
          </cell>
          <cell r="W2866" t="str">
            <v>Treasury bonds</v>
          </cell>
          <cell r="X2866" t="str">
            <v>Treasury bonds</v>
          </cell>
          <cell r="Y2866" t="str">
            <v>Treasury bonds</v>
          </cell>
          <cell r="Z2866" t="str">
            <v>Treasury bonds</v>
          </cell>
          <cell r="AA2866" t="str">
            <v>Treasury bonds</v>
          </cell>
          <cell r="AB2866" t="str">
            <v>Treasury bonds</v>
          </cell>
          <cell r="AC2866" t="str">
            <v>Treasury bonds</v>
          </cell>
          <cell r="AD2866" t="str">
            <v>Treasury bonds</v>
          </cell>
          <cell r="AE2866" t="str">
            <v>Treasury bonds</v>
          </cell>
          <cell r="AF2866" t="str">
            <v>Treasury bonds</v>
          </cell>
          <cell r="AG2866" t="str">
            <v>Treasury bonds</v>
          </cell>
          <cell r="AH2866" t="str">
            <v>Treasury bonds</v>
          </cell>
          <cell r="AI2866" t="str">
            <v>Treasury bonds</v>
          </cell>
          <cell r="AJ2866" t="str">
            <v>Treasury bonds</v>
          </cell>
          <cell r="AK2866" t="str">
            <v>Treasury bonds</v>
          </cell>
        </row>
        <row r="2867">
          <cell r="M2867" t="str">
            <v>Covered bonds</v>
          </cell>
          <cell r="N2867" t="str">
            <v>Dækkede obligationer</v>
          </cell>
          <cell r="O2867" t="str">
            <v>Gedeckte Schuldverschreibungen (Covered Bonds)</v>
          </cell>
          <cell r="P2867" t="str">
            <v>Obligations garanties</v>
          </cell>
          <cell r="Q2867" t="str">
            <v>Covered bonds</v>
          </cell>
          <cell r="R2867" t="str">
            <v>Covered bonds</v>
          </cell>
          <cell r="S2867" t="str">
            <v>Covered bonds</v>
          </cell>
          <cell r="T2867" t="str">
            <v>Säkerställda obligationer</v>
          </cell>
          <cell r="U2867" t="str">
            <v>Obbligazioni garantite</v>
          </cell>
          <cell r="V2867" t="str">
            <v>Covered bonds</v>
          </cell>
          <cell r="W2867" t="str">
            <v>Covered bonds</v>
          </cell>
          <cell r="X2867" t="str">
            <v>Covered bonds</v>
          </cell>
          <cell r="Y2867" t="str">
            <v>Covered bonds</v>
          </cell>
          <cell r="Z2867" t="str">
            <v>Covered bonds</v>
          </cell>
          <cell r="AA2867" t="str">
            <v>Covered bonds</v>
          </cell>
          <cell r="AB2867" t="str">
            <v>Covered bonds</v>
          </cell>
          <cell r="AC2867" t="str">
            <v>Covered bonds</v>
          </cell>
          <cell r="AD2867" t="str">
            <v>Covered bonds</v>
          </cell>
          <cell r="AE2867" t="str">
            <v>Covered bonds</v>
          </cell>
          <cell r="AF2867" t="str">
            <v>Covered bonds</v>
          </cell>
          <cell r="AG2867" t="str">
            <v>Covered bonds</v>
          </cell>
          <cell r="AH2867" t="str">
            <v>Covered bonds</v>
          </cell>
          <cell r="AI2867" t="str">
            <v>Covered bonds</v>
          </cell>
          <cell r="AJ2867" t="str">
            <v>Covered bonds</v>
          </cell>
          <cell r="AK2867" t="str">
            <v>Covered bonds</v>
          </cell>
        </row>
        <row r="2868">
          <cell r="M2868" t="str">
            <v>National Central banks</v>
          </cell>
          <cell r="N2868" t="str">
            <v>Nationale centralbanker</v>
          </cell>
          <cell r="O2868" t="str">
            <v>Nationale Zentralbanken</v>
          </cell>
          <cell r="P2868" t="str">
            <v>Titres de banques centrales nationales</v>
          </cell>
          <cell r="Q2868" t="str">
            <v>National Central banks</v>
          </cell>
          <cell r="R2868" t="str">
            <v>National Central banks</v>
          </cell>
          <cell r="S2868" t="str">
            <v>National Central banks</v>
          </cell>
          <cell r="T2868" t="str">
            <v>Nationella centralbanker</v>
          </cell>
          <cell r="U2868" t="str">
            <v>Banche centrali nazionali</v>
          </cell>
          <cell r="V2868" t="str">
            <v>National Central banks</v>
          </cell>
          <cell r="W2868" t="str">
            <v>National Central banks</v>
          </cell>
          <cell r="X2868" t="str">
            <v>National Central banks</v>
          </cell>
          <cell r="Y2868" t="str">
            <v>National Central banks</v>
          </cell>
          <cell r="Z2868" t="str">
            <v>National Central banks</v>
          </cell>
          <cell r="AA2868" t="str">
            <v>National Central banks</v>
          </cell>
          <cell r="AB2868" t="str">
            <v>National Central banks</v>
          </cell>
          <cell r="AC2868" t="str">
            <v>National Central banks</v>
          </cell>
          <cell r="AD2868" t="str">
            <v>National Central banks</v>
          </cell>
          <cell r="AE2868" t="str">
            <v>National Central banks</v>
          </cell>
          <cell r="AF2868" t="str">
            <v>National Central banks</v>
          </cell>
          <cell r="AG2868" t="str">
            <v>National Central banks</v>
          </cell>
          <cell r="AH2868" t="str">
            <v>National Central banks</v>
          </cell>
          <cell r="AI2868" t="str">
            <v>National Central banks</v>
          </cell>
          <cell r="AJ2868" t="str">
            <v>National Central banks</v>
          </cell>
          <cell r="AK2868" t="str">
            <v>National Central banks</v>
          </cell>
        </row>
        <row r="2869">
          <cell r="M2869" t="str">
            <v>Corporate bonds</v>
          </cell>
          <cell r="N2869" t="str">
            <v>Erhvervsobligationer</v>
          </cell>
          <cell r="O2869" t="str">
            <v>Unternehmensanleihen</v>
          </cell>
          <cell r="P2869" t="str">
            <v>Obligations d’entreprises</v>
          </cell>
          <cell r="Q2869" t="str">
            <v>Corporate bonds</v>
          </cell>
          <cell r="R2869" t="str">
            <v>Corporate bonds</v>
          </cell>
          <cell r="S2869" t="str">
            <v>Corporate bonds</v>
          </cell>
          <cell r="T2869" t="str">
            <v>Företagsobligationer</v>
          </cell>
          <cell r="U2869" t="str">
            <v>Obbligazioni societarie</v>
          </cell>
          <cell r="V2869" t="str">
            <v>Corporate bonds</v>
          </cell>
          <cell r="W2869" t="str">
            <v>Corporate bonds</v>
          </cell>
          <cell r="X2869" t="str">
            <v>Corporate bonds</v>
          </cell>
          <cell r="Y2869" t="str">
            <v>Corporate bonds</v>
          </cell>
          <cell r="Z2869" t="str">
            <v>Corporate bonds</v>
          </cell>
          <cell r="AA2869" t="str">
            <v>Corporate bonds</v>
          </cell>
          <cell r="AB2869" t="str">
            <v>Corporate bonds</v>
          </cell>
          <cell r="AC2869" t="str">
            <v>Corporate bonds</v>
          </cell>
          <cell r="AD2869" t="str">
            <v>Corporate bonds</v>
          </cell>
          <cell r="AE2869" t="str">
            <v>Corporate bonds</v>
          </cell>
          <cell r="AF2869" t="str">
            <v>Corporate bonds</v>
          </cell>
          <cell r="AG2869" t="str">
            <v>Corporate bonds</v>
          </cell>
          <cell r="AH2869" t="str">
            <v>Corporate bonds</v>
          </cell>
          <cell r="AI2869" t="str">
            <v>Corporate bonds</v>
          </cell>
          <cell r="AJ2869" t="str">
            <v>Corporate bonds</v>
          </cell>
          <cell r="AK2869" t="str">
            <v>Corporate bonds</v>
          </cell>
        </row>
        <row r="2870">
          <cell r="M2870" t="str">
            <v>Corporate bonds</v>
          </cell>
          <cell r="N2870" t="str">
            <v>Erhvervsobligationer</v>
          </cell>
          <cell r="O2870" t="str">
            <v>Unternehmensanleihen</v>
          </cell>
          <cell r="P2870" t="str">
            <v>Obligations d’entreprises</v>
          </cell>
          <cell r="Q2870" t="str">
            <v>Corporate bonds</v>
          </cell>
          <cell r="R2870" t="str">
            <v>Corporate bonds</v>
          </cell>
          <cell r="S2870" t="str">
            <v>Corporate bonds</v>
          </cell>
          <cell r="T2870" t="str">
            <v>Företagsobligationer</v>
          </cell>
          <cell r="U2870" t="str">
            <v>Obbligazioni societarie</v>
          </cell>
          <cell r="V2870" t="str">
            <v>Corporate bonds</v>
          </cell>
          <cell r="W2870" t="str">
            <v>Corporate bonds</v>
          </cell>
          <cell r="X2870" t="str">
            <v>Corporate bonds</v>
          </cell>
          <cell r="Y2870" t="str">
            <v>Corporate bonds</v>
          </cell>
          <cell r="Z2870" t="str">
            <v>Corporate bonds</v>
          </cell>
          <cell r="AA2870" t="str">
            <v>Corporate bonds</v>
          </cell>
          <cell r="AB2870" t="str">
            <v>Corporate bonds</v>
          </cell>
          <cell r="AC2870" t="str">
            <v>Corporate bonds</v>
          </cell>
          <cell r="AD2870" t="str">
            <v>Corporate bonds</v>
          </cell>
          <cell r="AE2870" t="str">
            <v>Corporate bonds</v>
          </cell>
          <cell r="AF2870" t="str">
            <v>Corporate bonds</v>
          </cell>
          <cell r="AG2870" t="str">
            <v>Corporate bonds</v>
          </cell>
          <cell r="AH2870" t="str">
            <v>Corporate bonds</v>
          </cell>
          <cell r="AI2870" t="str">
            <v>Corporate bonds</v>
          </cell>
          <cell r="AJ2870" t="str">
            <v>Corporate bonds</v>
          </cell>
          <cell r="AK2870" t="str">
            <v>Corporate bonds</v>
          </cell>
        </row>
        <row r="2871">
          <cell r="M2871" t="str">
            <v>Convertible bonds</v>
          </cell>
          <cell r="N2871" t="str">
            <v>Konvertible obligationer</v>
          </cell>
          <cell r="O2871" t="str">
            <v>Wandelanleihen</v>
          </cell>
          <cell r="P2871" t="str">
            <v>Obligations convertibles</v>
          </cell>
          <cell r="Q2871" t="str">
            <v>Convertible bonds</v>
          </cell>
          <cell r="R2871" t="str">
            <v>Convertible bonds</v>
          </cell>
          <cell r="S2871" t="str">
            <v>Convertible bonds</v>
          </cell>
          <cell r="T2871" t="str">
            <v>Konvertibla obligationer</v>
          </cell>
          <cell r="U2871" t="str">
            <v>Obbligazioni convertibili</v>
          </cell>
          <cell r="V2871" t="str">
            <v>Convertible bonds</v>
          </cell>
          <cell r="W2871" t="str">
            <v>Convertible bonds</v>
          </cell>
          <cell r="X2871" t="str">
            <v>Convertible bonds</v>
          </cell>
          <cell r="Y2871" t="str">
            <v>Convertible bonds</v>
          </cell>
          <cell r="Z2871" t="str">
            <v>Convertible bonds</v>
          </cell>
          <cell r="AA2871" t="str">
            <v>Convertible bonds</v>
          </cell>
          <cell r="AB2871" t="str">
            <v>Convertible bonds</v>
          </cell>
          <cell r="AC2871" t="str">
            <v>Convertible bonds</v>
          </cell>
          <cell r="AD2871" t="str">
            <v>Convertible bonds</v>
          </cell>
          <cell r="AE2871" t="str">
            <v>Convertible bonds</v>
          </cell>
          <cell r="AF2871" t="str">
            <v>Convertible bonds</v>
          </cell>
          <cell r="AG2871" t="str">
            <v>Convertible bonds</v>
          </cell>
          <cell r="AH2871" t="str">
            <v>Convertible bonds</v>
          </cell>
          <cell r="AI2871" t="str">
            <v>Convertible bonds</v>
          </cell>
          <cell r="AJ2871" t="str">
            <v>Convertible bonds</v>
          </cell>
          <cell r="AK2871" t="str">
            <v>Convertible bonds</v>
          </cell>
        </row>
        <row r="2872">
          <cell r="M2872" t="str">
            <v>Commercial paper</v>
          </cell>
          <cell r="N2872" t="str">
            <v>Kortfristede gældsbreve (commercial paper)</v>
          </cell>
          <cell r="O2872" t="str">
            <v>Geldmarktpapiere (Commercial Papers)</v>
          </cell>
          <cell r="P2872" t="str">
            <v>Billets de trésorerie (commercial paper)</v>
          </cell>
          <cell r="Q2872" t="str">
            <v>Commercial paper</v>
          </cell>
          <cell r="R2872" t="str">
            <v>Commercial paper</v>
          </cell>
          <cell r="S2872" t="str">
            <v>Commercial paper</v>
          </cell>
          <cell r="T2872" t="str">
            <v>Företagscertifikat</v>
          </cell>
          <cell r="U2872" t="str">
            <v>Commercial paper</v>
          </cell>
          <cell r="V2872" t="str">
            <v>Commercial paper</v>
          </cell>
          <cell r="W2872" t="str">
            <v>Commercial paper</v>
          </cell>
          <cell r="X2872" t="str">
            <v>Commercial paper</v>
          </cell>
          <cell r="Y2872" t="str">
            <v>Commercial paper</v>
          </cell>
          <cell r="Z2872" t="str">
            <v>Commercial paper</v>
          </cell>
          <cell r="AA2872" t="str">
            <v>Commercial paper</v>
          </cell>
          <cell r="AB2872" t="str">
            <v>Commercial paper</v>
          </cell>
          <cell r="AC2872" t="str">
            <v>Commercial paper</v>
          </cell>
          <cell r="AD2872" t="str">
            <v>Commercial paper</v>
          </cell>
          <cell r="AE2872" t="str">
            <v>Commercial paper</v>
          </cell>
          <cell r="AF2872" t="str">
            <v>Commercial paper</v>
          </cell>
          <cell r="AG2872" t="str">
            <v>Commercial paper</v>
          </cell>
          <cell r="AH2872" t="str">
            <v>Commercial paper</v>
          </cell>
          <cell r="AI2872" t="str">
            <v>Commercial paper</v>
          </cell>
          <cell r="AJ2872" t="str">
            <v>Commercial paper</v>
          </cell>
          <cell r="AK2872" t="str">
            <v>Commercial paper</v>
          </cell>
        </row>
        <row r="2873">
          <cell r="M2873" t="str">
            <v>Money market instruments</v>
          </cell>
          <cell r="N2873" t="str">
            <v>Pengemarkedsinstrumenter</v>
          </cell>
          <cell r="O2873" t="str">
            <v>Geldmarktinstrumente</v>
          </cell>
          <cell r="P2873" t="str">
            <v>Instruments du marché monétaire</v>
          </cell>
          <cell r="Q2873" t="str">
            <v>Money market instruments</v>
          </cell>
          <cell r="R2873" t="str">
            <v>Money market instruments</v>
          </cell>
          <cell r="S2873" t="str">
            <v>Money market instruments</v>
          </cell>
          <cell r="T2873" t="str">
            <v>Penningmarknadsinstrument</v>
          </cell>
          <cell r="U2873" t="str">
            <v>Strumenti del mercato monetario</v>
          </cell>
          <cell r="V2873" t="str">
            <v>Money market instruments</v>
          </cell>
          <cell r="W2873" t="str">
            <v>Money market instruments</v>
          </cell>
          <cell r="X2873" t="str">
            <v>Money market instruments</v>
          </cell>
          <cell r="Y2873" t="str">
            <v>Money market instruments</v>
          </cell>
          <cell r="Z2873" t="str">
            <v>Money market instruments</v>
          </cell>
          <cell r="AA2873" t="str">
            <v>Money market instruments</v>
          </cell>
          <cell r="AB2873" t="str">
            <v>Money market instruments</v>
          </cell>
          <cell r="AC2873" t="str">
            <v>Money market instruments</v>
          </cell>
          <cell r="AD2873" t="str">
            <v>Money market instruments</v>
          </cell>
          <cell r="AE2873" t="str">
            <v>Money market instruments</v>
          </cell>
          <cell r="AF2873" t="str">
            <v>Money market instruments</v>
          </cell>
          <cell r="AG2873" t="str">
            <v>Money market instruments</v>
          </cell>
          <cell r="AH2873" t="str">
            <v>Money market instruments</v>
          </cell>
          <cell r="AI2873" t="str">
            <v>Money market instruments</v>
          </cell>
          <cell r="AJ2873" t="str">
            <v>Money market instruments</v>
          </cell>
          <cell r="AK2873" t="str">
            <v>Money market instruments</v>
          </cell>
        </row>
        <row r="2874">
          <cell r="M2874" t="str">
            <v>Hybrid bonds</v>
          </cell>
          <cell r="N2874" t="str">
            <v>Hybridobligationer</v>
          </cell>
          <cell r="O2874" t="str">
            <v>Hybridanleihen</v>
          </cell>
          <cell r="P2874" t="str">
            <v>Obligations hybrides</v>
          </cell>
          <cell r="Q2874" t="str">
            <v>Hybrid bonds</v>
          </cell>
          <cell r="R2874" t="str">
            <v>Hybrid bonds</v>
          </cell>
          <cell r="S2874" t="str">
            <v>Hybrid bonds</v>
          </cell>
          <cell r="T2874" t="str">
            <v>Hybridobligationer</v>
          </cell>
          <cell r="U2874" t="str">
            <v>Obbligazioni ibride</v>
          </cell>
          <cell r="V2874" t="str">
            <v>Hybrid bonds</v>
          </cell>
          <cell r="W2874" t="str">
            <v>Hybrid bonds</v>
          </cell>
          <cell r="X2874" t="str">
            <v>Hybrid bonds</v>
          </cell>
          <cell r="Y2874" t="str">
            <v>Hybrid bonds</v>
          </cell>
          <cell r="Z2874" t="str">
            <v>Hybrid bonds</v>
          </cell>
          <cell r="AA2874" t="str">
            <v>Hybrid bonds</v>
          </cell>
          <cell r="AB2874" t="str">
            <v>Hybrid bonds</v>
          </cell>
          <cell r="AC2874" t="str">
            <v>Hybrid bonds</v>
          </cell>
          <cell r="AD2874" t="str">
            <v>Hybrid bonds</v>
          </cell>
          <cell r="AE2874" t="str">
            <v>Hybrid bonds</v>
          </cell>
          <cell r="AF2874" t="str">
            <v>Hybrid bonds</v>
          </cell>
          <cell r="AG2874" t="str">
            <v>Hybrid bonds</v>
          </cell>
          <cell r="AH2874" t="str">
            <v>Hybrid bonds</v>
          </cell>
          <cell r="AI2874" t="str">
            <v>Hybrid bonds</v>
          </cell>
          <cell r="AJ2874" t="str">
            <v>Hybrid bonds</v>
          </cell>
          <cell r="AK2874" t="str">
            <v>Hybrid bonds</v>
          </cell>
        </row>
        <row r="2875">
          <cell r="M2875" t="str">
            <v>Common covered bonds</v>
          </cell>
          <cell r="N2875" t="str">
            <v>Almindelige dækkede obligationer</v>
          </cell>
          <cell r="O2875" t="str">
            <v>Allgemeine besicherte Schuldverschreibungen</v>
          </cell>
          <cell r="P2875" t="str">
            <v>Obligations garanties ordinaires</v>
          </cell>
          <cell r="Q2875" t="str">
            <v>Common covered bonds</v>
          </cell>
          <cell r="R2875" t="str">
            <v>Common covered bonds</v>
          </cell>
          <cell r="S2875" t="str">
            <v>Common covered bonds</v>
          </cell>
          <cell r="T2875" t="str">
            <v>Generella säkerställda obligationer</v>
          </cell>
          <cell r="U2875" t="str">
            <v>Obbligazioni garantite ordinarie</v>
          </cell>
          <cell r="V2875" t="str">
            <v>Common covered bonds</v>
          </cell>
          <cell r="W2875" t="str">
            <v>Common covered bonds</v>
          </cell>
          <cell r="X2875" t="str">
            <v>Common covered bonds</v>
          </cell>
          <cell r="Y2875" t="str">
            <v>Common covered bonds</v>
          </cell>
          <cell r="Z2875" t="str">
            <v>Common covered bonds</v>
          </cell>
          <cell r="AA2875" t="str">
            <v>Common covered bonds</v>
          </cell>
          <cell r="AB2875" t="str">
            <v>Common covered bonds</v>
          </cell>
          <cell r="AC2875" t="str">
            <v>Common covered bonds</v>
          </cell>
          <cell r="AD2875" t="str">
            <v>Common covered bonds</v>
          </cell>
          <cell r="AE2875" t="str">
            <v>Common covered bonds</v>
          </cell>
          <cell r="AF2875" t="str">
            <v>Common covered bonds</v>
          </cell>
          <cell r="AG2875" t="str">
            <v>Common covered bonds</v>
          </cell>
          <cell r="AH2875" t="str">
            <v>Common covered bonds</v>
          </cell>
          <cell r="AI2875" t="str">
            <v>Common covered bonds</v>
          </cell>
          <cell r="AJ2875" t="str">
            <v>Common covered bonds</v>
          </cell>
          <cell r="AK2875" t="str">
            <v>Common covered bonds</v>
          </cell>
        </row>
        <row r="2876">
          <cell r="M2876" t="str">
            <v>Covered bonds subject to specific law</v>
          </cell>
          <cell r="N2876" t="str">
            <v>Dækkede obligationer underlagt særlig lovgivning</v>
          </cell>
          <cell r="O2876" t="str">
            <v>Gesetzlich besicherte Schuldverschreibungen, die besonderen gesetzlichen Regelungen unterliegen</v>
          </cell>
          <cell r="P2876" t="str">
            <v>Obligations garanties soumises à une législation spécifique</v>
          </cell>
          <cell r="Q2876" t="str">
            <v>Covered bonds subject to specific law</v>
          </cell>
          <cell r="R2876" t="str">
            <v>Covered bonds subject to specific law</v>
          </cell>
          <cell r="S2876" t="str">
            <v>Covered bonds subject to specific law</v>
          </cell>
          <cell r="T2876" t="str">
            <v>Säkerställda obligationer som omfattas av särskild lagstiftning</v>
          </cell>
          <cell r="U2876" t="str">
            <v>Obbligazioni garantite soggette a normativa specifica</v>
          </cell>
          <cell r="V2876" t="str">
            <v>Covered bonds subject to specific law</v>
          </cell>
          <cell r="W2876" t="str">
            <v>Covered bonds subject to specific law</v>
          </cell>
          <cell r="X2876" t="str">
            <v>Covered bonds subject to specific law</v>
          </cell>
          <cell r="Y2876" t="str">
            <v>Covered bonds subject to specific law</v>
          </cell>
          <cell r="Z2876" t="str">
            <v>Covered bonds subject to specific law</v>
          </cell>
          <cell r="AA2876" t="str">
            <v>Covered bonds subject to specific law</v>
          </cell>
          <cell r="AB2876" t="str">
            <v>Covered bonds subject to specific law</v>
          </cell>
          <cell r="AC2876" t="str">
            <v>Covered bonds subject to specific law</v>
          </cell>
          <cell r="AD2876" t="str">
            <v>Covered bonds subject to specific law</v>
          </cell>
          <cell r="AE2876" t="str">
            <v>Covered bonds subject to specific law</v>
          </cell>
          <cell r="AF2876" t="str">
            <v>Covered bonds subject to specific law</v>
          </cell>
          <cell r="AG2876" t="str">
            <v>Covered bonds subject to specific law</v>
          </cell>
          <cell r="AH2876" t="str">
            <v>Covered bonds subject to specific law</v>
          </cell>
          <cell r="AI2876" t="str">
            <v>Covered bonds subject to specific law</v>
          </cell>
          <cell r="AJ2876" t="str">
            <v>Covered bonds subject to specific law</v>
          </cell>
          <cell r="AK2876" t="str">
            <v>Covered bonds subject to specific law</v>
          </cell>
        </row>
        <row r="2877">
          <cell r="M2877" t="str">
            <v>Subordinated bonds</v>
          </cell>
          <cell r="N2877" t="str">
            <v>Efterstillede obligationer</v>
          </cell>
          <cell r="O2877" t="str">
            <v>Nachrangige Schuldverschreibungen</v>
          </cell>
          <cell r="P2877" t="str">
            <v>Obligations subordonnées</v>
          </cell>
          <cell r="Q2877" t="str">
            <v>Subordinated bonds</v>
          </cell>
          <cell r="R2877" t="str">
            <v>Subordinated bonds</v>
          </cell>
          <cell r="S2877" t="str">
            <v>Subordinated bonds</v>
          </cell>
          <cell r="T2877" t="str">
            <v>Förlagsobligationer</v>
          </cell>
          <cell r="U2877" t="str">
            <v>Obbligazioni subordinate</v>
          </cell>
          <cell r="V2877" t="str">
            <v>Subordinated bonds</v>
          </cell>
          <cell r="W2877" t="str">
            <v>Subordinated bonds</v>
          </cell>
          <cell r="X2877" t="str">
            <v>Subordinated bonds</v>
          </cell>
          <cell r="Y2877" t="str">
            <v>Subordinated bonds</v>
          </cell>
          <cell r="Z2877" t="str">
            <v>Subordinated bonds</v>
          </cell>
          <cell r="AA2877" t="str">
            <v>Subordinated bonds</v>
          </cell>
          <cell r="AB2877" t="str">
            <v>Subordinated bonds</v>
          </cell>
          <cell r="AC2877" t="str">
            <v>Subordinated bonds</v>
          </cell>
          <cell r="AD2877" t="str">
            <v>Subordinated bonds</v>
          </cell>
          <cell r="AE2877" t="str">
            <v>Subordinated bonds</v>
          </cell>
          <cell r="AF2877" t="str">
            <v>Subordinated bonds</v>
          </cell>
          <cell r="AG2877" t="str">
            <v>Subordinated bonds</v>
          </cell>
          <cell r="AH2877" t="str">
            <v>Subordinated bonds</v>
          </cell>
          <cell r="AI2877" t="str">
            <v>Subordinated bonds</v>
          </cell>
          <cell r="AJ2877" t="str">
            <v>Subordinated bonds</v>
          </cell>
          <cell r="AK2877" t="str">
            <v>Subordinated bonds</v>
          </cell>
        </row>
        <row r="2878">
          <cell r="M2878" t="str">
            <v>Equity</v>
          </cell>
          <cell r="N2878" t="str">
            <v>Kapitalandele</v>
          </cell>
          <cell r="O2878" t="str">
            <v>Eigenkapitalinstrumente</v>
          </cell>
          <cell r="P2878" t="str">
            <v>Capitaux propres</v>
          </cell>
          <cell r="Q2878" t="str">
            <v>Equity</v>
          </cell>
          <cell r="R2878" t="str">
            <v>Equity</v>
          </cell>
          <cell r="S2878" t="str">
            <v>Equity</v>
          </cell>
          <cell r="T2878" t="str">
            <v>Aktier</v>
          </cell>
          <cell r="U2878" t="str">
            <v>Strumenti di capitale</v>
          </cell>
          <cell r="V2878" t="str">
            <v>Equity</v>
          </cell>
          <cell r="W2878" t="str">
            <v>Equity</v>
          </cell>
          <cell r="X2878" t="str">
            <v>Equity</v>
          </cell>
          <cell r="Y2878" t="str">
            <v>Equity</v>
          </cell>
          <cell r="Z2878" t="str">
            <v>Equity</v>
          </cell>
          <cell r="AA2878" t="str">
            <v>Equity</v>
          </cell>
          <cell r="AB2878" t="str">
            <v>Equity</v>
          </cell>
          <cell r="AC2878" t="str">
            <v>Equity</v>
          </cell>
          <cell r="AD2878" t="str">
            <v>Equity</v>
          </cell>
          <cell r="AE2878" t="str">
            <v>Equity</v>
          </cell>
          <cell r="AF2878" t="str">
            <v>Equity</v>
          </cell>
          <cell r="AG2878" t="str">
            <v>Equity</v>
          </cell>
          <cell r="AH2878" t="str">
            <v>Equity</v>
          </cell>
          <cell r="AI2878" t="str">
            <v>Equity</v>
          </cell>
          <cell r="AJ2878" t="str">
            <v>Equity</v>
          </cell>
          <cell r="AK2878" t="str">
            <v>Equity</v>
          </cell>
        </row>
        <row r="2879">
          <cell r="M2879" t="str">
            <v>Common equity</v>
          </cell>
          <cell r="N2879" t="str">
            <v>Stamaktier</v>
          </cell>
          <cell r="O2879" t="str">
            <v>Kernkapital</v>
          </cell>
          <cell r="P2879" t="str">
            <v>Fonds propres de base</v>
          </cell>
          <cell r="Q2879" t="str">
            <v>Common equity</v>
          </cell>
          <cell r="R2879" t="str">
            <v>Common equity</v>
          </cell>
          <cell r="S2879" t="str">
            <v>Common equity</v>
          </cell>
          <cell r="T2879" t="str">
            <v>Stamaktier</v>
          </cell>
          <cell r="U2879" t="str">
            <v>Strumenti di capitale ordinari</v>
          </cell>
          <cell r="V2879" t="str">
            <v>Common equity</v>
          </cell>
          <cell r="W2879" t="str">
            <v>Common equity</v>
          </cell>
          <cell r="X2879" t="str">
            <v>Common equity</v>
          </cell>
          <cell r="Y2879" t="str">
            <v>Common equity</v>
          </cell>
          <cell r="Z2879" t="str">
            <v>Common equity</v>
          </cell>
          <cell r="AA2879" t="str">
            <v>Common equity</v>
          </cell>
          <cell r="AB2879" t="str">
            <v>Common equity</v>
          </cell>
          <cell r="AC2879" t="str">
            <v>Common equity</v>
          </cell>
          <cell r="AD2879" t="str">
            <v>Common equity</v>
          </cell>
          <cell r="AE2879" t="str">
            <v>Common equity</v>
          </cell>
          <cell r="AF2879" t="str">
            <v>Common equity</v>
          </cell>
          <cell r="AG2879" t="str">
            <v>Common equity</v>
          </cell>
          <cell r="AH2879" t="str">
            <v>Common equity</v>
          </cell>
          <cell r="AI2879" t="str">
            <v>Common equity</v>
          </cell>
          <cell r="AJ2879" t="str">
            <v>Common equity</v>
          </cell>
          <cell r="AK2879" t="str">
            <v>Common equity</v>
          </cell>
        </row>
        <row r="2880">
          <cell r="M2880" t="str">
            <v>Equity of real estate related corporation</v>
          </cell>
          <cell r="N2880" t="str">
            <v>Kapitalandele i realkreditselskaber</v>
          </cell>
          <cell r="O2880" t="str">
            <v>Beteiligung an Immobiliengesellschaften</v>
          </cell>
          <cell r="P2880" t="str">
            <v>Actions de sociétés de type société immobilière</v>
          </cell>
          <cell r="Q2880" t="str">
            <v>Equity of real estate related corporation</v>
          </cell>
          <cell r="R2880" t="str">
            <v>Equity of real estate related corporation</v>
          </cell>
          <cell r="S2880" t="str">
            <v>Equity of real estate related corporation</v>
          </cell>
          <cell r="T2880" t="str">
            <v>Aktier i fastighetsrelaterade företag</v>
          </cell>
          <cell r="U2880" t="str">
            <v>Strumenti di capitale di società immobiliari</v>
          </cell>
          <cell r="V2880" t="str">
            <v>Equity of real estate related corporation</v>
          </cell>
          <cell r="W2880" t="str">
            <v>Equity of real estate related corporation</v>
          </cell>
          <cell r="X2880" t="str">
            <v>Equity of real estate related corporation</v>
          </cell>
          <cell r="Y2880" t="str">
            <v>Equity of real estate related corporation</v>
          </cell>
          <cell r="Z2880" t="str">
            <v>Equity of real estate related corporation</v>
          </cell>
          <cell r="AA2880" t="str">
            <v>Equity of real estate related corporation</v>
          </cell>
          <cell r="AB2880" t="str">
            <v>Equity of real estate related corporation</v>
          </cell>
          <cell r="AC2880" t="str">
            <v>Equity of real estate related corporation</v>
          </cell>
          <cell r="AD2880" t="str">
            <v>Equity of real estate related corporation</v>
          </cell>
          <cell r="AE2880" t="str">
            <v>Equity of real estate related corporation</v>
          </cell>
          <cell r="AF2880" t="str">
            <v>Equity of real estate related corporation</v>
          </cell>
          <cell r="AG2880" t="str">
            <v>Equity of real estate related corporation</v>
          </cell>
          <cell r="AH2880" t="str">
            <v>Equity of real estate related corporation</v>
          </cell>
          <cell r="AI2880" t="str">
            <v>Equity of real estate related corporation</v>
          </cell>
          <cell r="AJ2880" t="str">
            <v>Equity of real estate related corporation</v>
          </cell>
          <cell r="AK2880" t="str">
            <v>Equity of real estate related corporation</v>
          </cell>
        </row>
        <row r="2881">
          <cell r="M2881" t="str">
            <v>Equity rights</v>
          </cell>
          <cell r="N2881" t="str">
            <v>Tegningsrettigheder</v>
          </cell>
          <cell r="O2881" t="str">
            <v>Bezugsrechte</v>
          </cell>
          <cell r="P2881" t="str">
            <v>Bons de souscription d’actions</v>
          </cell>
          <cell r="Q2881" t="str">
            <v>Equity rights</v>
          </cell>
          <cell r="R2881" t="str">
            <v>Equity rights</v>
          </cell>
          <cell r="S2881" t="str">
            <v>Equity rights</v>
          </cell>
          <cell r="T2881" t="str">
            <v>Teckningsrätter</v>
          </cell>
          <cell r="U2881" t="str">
            <v>Diritti degli strumenti di capitale</v>
          </cell>
          <cell r="V2881" t="str">
            <v>Equity rights</v>
          </cell>
          <cell r="W2881" t="str">
            <v>Equity rights</v>
          </cell>
          <cell r="X2881" t="str">
            <v>Equity rights</v>
          </cell>
          <cell r="Y2881" t="str">
            <v>Equity rights</v>
          </cell>
          <cell r="Z2881" t="str">
            <v>Equity rights</v>
          </cell>
          <cell r="AA2881" t="str">
            <v>Equity rights</v>
          </cell>
          <cell r="AB2881" t="str">
            <v>Equity rights</v>
          </cell>
          <cell r="AC2881" t="str">
            <v>Equity rights</v>
          </cell>
          <cell r="AD2881" t="str">
            <v>Equity rights</v>
          </cell>
          <cell r="AE2881" t="str">
            <v>Equity rights</v>
          </cell>
          <cell r="AF2881" t="str">
            <v>Equity rights</v>
          </cell>
          <cell r="AG2881" t="str">
            <v>Equity rights</v>
          </cell>
          <cell r="AH2881" t="str">
            <v>Equity rights</v>
          </cell>
          <cell r="AI2881" t="str">
            <v>Equity rights</v>
          </cell>
          <cell r="AJ2881" t="str">
            <v>Equity rights</v>
          </cell>
          <cell r="AK2881" t="str">
            <v>Equity rights</v>
          </cell>
        </row>
        <row r="2882">
          <cell r="M2882" t="str">
            <v>Preferred equity</v>
          </cell>
          <cell r="N2882" t="str">
            <v>Præferenceaktier</v>
          </cell>
          <cell r="O2882" t="str">
            <v>Vorrangige Beteiligung</v>
          </cell>
          <cell r="P2882" t="str">
            <v>Actions privilégiées</v>
          </cell>
          <cell r="Q2882" t="str">
            <v>Preferred equity</v>
          </cell>
          <cell r="R2882" t="str">
            <v>Preferred equity</v>
          </cell>
          <cell r="S2882" t="str">
            <v>Preferred equity</v>
          </cell>
          <cell r="T2882" t="str">
            <v>Preferensaktier</v>
          </cell>
          <cell r="U2882" t="str">
            <v>Strumenti di capitale privilegiati</v>
          </cell>
          <cell r="V2882" t="str">
            <v>Preferred equity</v>
          </cell>
          <cell r="W2882" t="str">
            <v>Preferred equity</v>
          </cell>
          <cell r="X2882" t="str">
            <v>Preferred equity</v>
          </cell>
          <cell r="Y2882" t="str">
            <v>Preferred equity</v>
          </cell>
          <cell r="Z2882" t="str">
            <v>Preferred equity</v>
          </cell>
          <cell r="AA2882" t="str">
            <v>Preferred equity</v>
          </cell>
          <cell r="AB2882" t="str">
            <v>Preferred equity</v>
          </cell>
          <cell r="AC2882" t="str">
            <v>Preferred equity</v>
          </cell>
          <cell r="AD2882" t="str">
            <v>Preferred equity</v>
          </cell>
          <cell r="AE2882" t="str">
            <v>Preferred equity</v>
          </cell>
          <cell r="AF2882" t="str">
            <v>Preferred equity</v>
          </cell>
          <cell r="AG2882" t="str">
            <v>Preferred equity</v>
          </cell>
          <cell r="AH2882" t="str">
            <v>Preferred equity</v>
          </cell>
          <cell r="AI2882" t="str">
            <v>Preferred equity</v>
          </cell>
          <cell r="AJ2882" t="str">
            <v>Preferred equity</v>
          </cell>
          <cell r="AK2882" t="str">
            <v>Preferred equity</v>
          </cell>
        </row>
        <row r="2883">
          <cell r="M2883" t="str">
            <v>Collective investment undertakings</v>
          </cell>
          <cell r="N2883" t="str">
            <v>Kollektive investeringsinstitutter (CIU)</v>
          </cell>
          <cell r="O2883" t="str">
            <v>Organismen für gemeinsame Anlagen gemeinsame Anlagen</v>
          </cell>
          <cell r="P2883" t="str">
            <v>Organismes de placement collectif</v>
          </cell>
          <cell r="Q2883" t="str">
            <v>Collective investment undertakings</v>
          </cell>
          <cell r="R2883" t="str">
            <v>Collective investment undertakings</v>
          </cell>
          <cell r="S2883" t="str">
            <v>Collective investment undertakings</v>
          </cell>
          <cell r="T2883" t="str">
            <v>Företag för kollektiva investeringar</v>
          </cell>
          <cell r="U2883" t="str">
            <v>Organismi di investimento collettivo</v>
          </cell>
          <cell r="V2883" t="str">
            <v>Collective investment undertakings</v>
          </cell>
          <cell r="W2883" t="str">
            <v>Collective investment undertakings</v>
          </cell>
          <cell r="X2883" t="str">
            <v>Collective investment undertakings</v>
          </cell>
          <cell r="Y2883" t="str">
            <v>Collective investment undertakings</v>
          </cell>
          <cell r="Z2883" t="str">
            <v>Collective investment undertakings</v>
          </cell>
          <cell r="AA2883" t="str">
            <v>Collective investment undertakings</v>
          </cell>
          <cell r="AB2883" t="str">
            <v>Collective investment undertakings</v>
          </cell>
          <cell r="AC2883" t="str">
            <v>Collective investment undertakings</v>
          </cell>
          <cell r="AD2883" t="str">
            <v>Collective investment undertakings</v>
          </cell>
          <cell r="AE2883" t="str">
            <v>Collective investment undertakings</v>
          </cell>
          <cell r="AF2883" t="str">
            <v>Collective investment undertakings</v>
          </cell>
          <cell r="AG2883" t="str">
            <v>Collective investment undertakings</v>
          </cell>
          <cell r="AH2883" t="str">
            <v>Collective investment undertakings</v>
          </cell>
          <cell r="AI2883" t="str">
            <v>Collective investment undertakings</v>
          </cell>
          <cell r="AJ2883" t="str">
            <v>Collective investment undertakings</v>
          </cell>
          <cell r="AK2883" t="str">
            <v>Collective investment undertakings</v>
          </cell>
        </row>
        <row r="2884">
          <cell r="M2884" t="str">
            <v>Equity funds</v>
          </cell>
          <cell r="N2884" t="str">
            <v>Kapitalfonde</v>
          </cell>
          <cell r="O2884" t="str">
            <v>Aktienfonds</v>
          </cell>
          <cell r="P2884" t="str">
            <v>Fonds investis en actions</v>
          </cell>
          <cell r="Q2884" t="str">
            <v>Equity funds</v>
          </cell>
          <cell r="R2884" t="str">
            <v>Equity funds</v>
          </cell>
          <cell r="S2884" t="str">
            <v>Equity funds</v>
          </cell>
          <cell r="T2884" t="str">
            <v>Aktiefonder</v>
          </cell>
          <cell r="U2884" t="str">
            <v>Fondi azionari</v>
          </cell>
          <cell r="V2884" t="str">
            <v>Equity funds</v>
          </cell>
          <cell r="W2884" t="str">
            <v>Equity funds</v>
          </cell>
          <cell r="X2884" t="str">
            <v>Equity funds</v>
          </cell>
          <cell r="Y2884" t="str">
            <v>Equity funds</v>
          </cell>
          <cell r="Z2884" t="str">
            <v>Equity funds</v>
          </cell>
          <cell r="AA2884" t="str">
            <v>Equity funds</v>
          </cell>
          <cell r="AB2884" t="str">
            <v>Equity funds</v>
          </cell>
          <cell r="AC2884" t="str">
            <v>Equity funds</v>
          </cell>
          <cell r="AD2884" t="str">
            <v>Equity funds</v>
          </cell>
          <cell r="AE2884" t="str">
            <v>Equity funds</v>
          </cell>
          <cell r="AF2884" t="str">
            <v>Equity funds</v>
          </cell>
          <cell r="AG2884" t="str">
            <v>Equity funds</v>
          </cell>
          <cell r="AH2884" t="str">
            <v>Equity funds</v>
          </cell>
          <cell r="AI2884" t="str">
            <v>Equity funds</v>
          </cell>
          <cell r="AJ2884" t="str">
            <v>Equity funds</v>
          </cell>
          <cell r="AK2884" t="str">
            <v>Equity funds</v>
          </cell>
        </row>
        <row r="2885">
          <cell r="M2885" t="str">
            <v>Debt funds</v>
          </cell>
          <cell r="N2885" t="str">
            <v>Gældsfonde</v>
          </cell>
          <cell r="O2885" t="str">
            <v>Rentenfonds</v>
          </cell>
          <cell r="P2885" t="str">
            <v>Fonds de dette</v>
          </cell>
          <cell r="Q2885" t="str">
            <v>Debt funds</v>
          </cell>
          <cell r="R2885" t="str">
            <v>Debt funds</v>
          </cell>
          <cell r="S2885" t="str">
            <v>Debt funds</v>
          </cell>
          <cell r="T2885" t="str">
            <v>Skuldfonder</v>
          </cell>
          <cell r="U2885" t="str">
            <v>Fondi obbligazionari</v>
          </cell>
          <cell r="V2885" t="str">
            <v>Debt funds</v>
          </cell>
          <cell r="W2885" t="str">
            <v>Debt funds</v>
          </cell>
          <cell r="X2885" t="str">
            <v>Debt funds</v>
          </cell>
          <cell r="Y2885" t="str">
            <v>Debt funds</v>
          </cell>
          <cell r="Z2885" t="str">
            <v>Debt funds</v>
          </cell>
          <cell r="AA2885" t="str">
            <v>Debt funds</v>
          </cell>
          <cell r="AB2885" t="str">
            <v>Debt funds</v>
          </cell>
          <cell r="AC2885" t="str">
            <v>Debt funds</v>
          </cell>
          <cell r="AD2885" t="str">
            <v>Debt funds</v>
          </cell>
          <cell r="AE2885" t="str">
            <v>Debt funds</v>
          </cell>
          <cell r="AF2885" t="str">
            <v>Debt funds</v>
          </cell>
          <cell r="AG2885" t="str">
            <v>Debt funds</v>
          </cell>
          <cell r="AH2885" t="str">
            <v>Debt funds</v>
          </cell>
          <cell r="AI2885" t="str">
            <v>Debt funds</v>
          </cell>
          <cell r="AJ2885" t="str">
            <v>Debt funds</v>
          </cell>
          <cell r="AK2885" t="str">
            <v>Debt funds</v>
          </cell>
        </row>
        <row r="2886">
          <cell r="M2886" t="str">
            <v>Money market funds</v>
          </cell>
          <cell r="N2886" t="str">
            <v>Pengemarkedsfonde</v>
          </cell>
          <cell r="O2886" t="str">
            <v>Geldmarktfonds</v>
          </cell>
          <cell r="P2886" t="str">
            <v>Fonds monétaires</v>
          </cell>
          <cell r="Q2886" t="str">
            <v>Money market funds</v>
          </cell>
          <cell r="R2886" t="str">
            <v>Money market funds</v>
          </cell>
          <cell r="S2886" t="str">
            <v>Money market funds</v>
          </cell>
          <cell r="T2886" t="str">
            <v>Penningmarknadsfonder</v>
          </cell>
          <cell r="U2886" t="str">
            <v>Fondi comuni monetari</v>
          </cell>
          <cell r="V2886" t="str">
            <v>Money market funds</v>
          </cell>
          <cell r="W2886" t="str">
            <v>Money market funds</v>
          </cell>
          <cell r="X2886" t="str">
            <v>Money market funds</v>
          </cell>
          <cell r="Y2886" t="str">
            <v>Money market funds</v>
          </cell>
          <cell r="Z2886" t="str">
            <v>Money market funds</v>
          </cell>
          <cell r="AA2886" t="str">
            <v>Money market funds</v>
          </cell>
          <cell r="AB2886" t="str">
            <v>Money market funds</v>
          </cell>
          <cell r="AC2886" t="str">
            <v>Money market funds</v>
          </cell>
          <cell r="AD2886" t="str">
            <v>Money market funds</v>
          </cell>
          <cell r="AE2886" t="str">
            <v>Money market funds</v>
          </cell>
          <cell r="AF2886" t="str">
            <v>Money market funds</v>
          </cell>
          <cell r="AG2886" t="str">
            <v>Money market funds</v>
          </cell>
          <cell r="AH2886" t="str">
            <v>Money market funds</v>
          </cell>
          <cell r="AI2886" t="str">
            <v>Money market funds</v>
          </cell>
          <cell r="AJ2886" t="str">
            <v>Money market funds</v>
          </cell>
          <cell r="AK2886" t="str">
            <v>Money market funds</v>
          </cell>
        </row>
        <row r="2887">
          <cell r="M2887" t="str">
            <v>Asset allocation funds</v>
          </cell>
          <cell r="N2887" t="str">
            <v>Specialiserede fonde</v>
          </cell>
          <cell r="O2887" t="str">
            <v>Themenfonds</v>
          </cell>
          <cell r="P2887" t="str">
            <v>Fonds d’allocation d’actifs</v>
          </cell>
          <cell r="Q2887" t="str">
            <v>Asset allocation funds</v>
          </cell>
          <cell r="R2887" t="str">
            <v>Asset allocation funds</v>
          </cell>
          <cell r="S2887" t="str">
            <v>Asset allocation funds</v>
          </cell>
          <cell r="T2887" t="str">
            <v>Tillgångsallokeringsfonder</v>
          </cell>
          <cell r="U2887" t="str">
            <v>Fondi di asset allocation</v>
          </cell>
          <cell r="V2887" t="str">
            <v>Asset allocation funds</v>
          </cell>
          <cell r="W2887" t="str">
            <v>Asset allocation funds</v>
          </cell>
          <cell r="X2887" t="str">
            <v>Asset allocation funds</v>
          </cell>
          <cell r="Y2887" t="str">
            <v>Asset allocation funds</v>
          </cell>
          <cell r="Z2887" t="str">
            <v>Asset allocation funds</v>
          </cell>
          <cell r="AA2887" t="str">
            <v>Asset allocation funds</v>
          </cell>
          <cell r="AB2887" t="str">
            <v>Asset allocation funds</v>
          </cell>
          <cell r="AC2887" t="str">
            <v>Asset allocation funds</v>
          </cell>
          <cell r="AD2887" t="str">
            <v>Asset allocation funds</v>
          </cell>
          <cell r="AE2887" t="str">
            <v>Asset allocation funds</v>
          </cell>
          <cell r="AF2887" t="str">
            <v>Asset allocation funds</v>
          </cell>
          <cell r="AG2887" t="str">
            <v>Asset allocation funds</v>
          </cell>
          <cell r="AH2887" t="str">
            <v>Asset allocation funds</v>
          </cell>
          <cell r="AI2887" t="str">
            <v>Asset allocation funds</v>
          </cell>
          <cell r="AJ2887" t="str">
            <v>Asset allocation funds</v>
          </cell>
          <cell r="AK2887" t="str">
            <v>Asset allocation funds</v>
          </cell>
        </row>
        <row r="2888">
          <cell r="M2888" t="str">
            <v>Real estate funds</v>
          </cell>
          <cell r="N2888" t="str">
            <v>Ejendomsfonde</v>
          </cell>
          <cell r="O2888" t="str">
            <v>Immobilienfonds</v>
          </cell>
          <cell r="P2888" t="str">
            <v>Fonds immobiliers</v>
          </cell>
          <cell r="Q2888" t="str">
            <v>Real estate funds</v>
          </cell>
          <cell r="R2888" t="str">
            <v>Real estate funds</v>
          </cell>
          <cell r="S2888" t="str">
            <v>Real estate funds</v>
          </cell>
          <cell r="T2888" t="str">
            <v>Fastighetsfonder</v>
          </cell>
          <cell r="U2888" t="str">
            <v>Fondi immobiliari</v>
          </cell>
          <cell r="V2888" t="str">
            <v>Real estate funds</v>
          </cell>
          <cell r="W2888" t="str">
            <v>Real estate funds</v>
          </cell>
          <cell r="X2888" t="str">
            <v>Real estate funds</v>
          </cell>
          <cell r="Y2888" t="str">
            <v>Real estate funds</v>
          </cell>
          <cell r="Z2888" t="str">
            <v>Real estate funds</v>
          </cell>
          <cell r="AA2888" t="str">
            <v>Real estate funds</v>
          </cell>
          <cell r="AB2888" t="str">
            <v>Real estate funds</v>
          </cell>
          <cell r="AC2888" t="str">
            <v>Real estate funds</v>
          </cell>
          <cell r="AD2888" t="str">
            <v>Real estate funds</v>
          </cell>
          <cell r="AE2888" t="str">
            <v>Real estate funds</v>
          </cell>
          <cell r="AF2888" t="str">
            <v>Real estate funds</v>
          </cell>
          <cell r="AG2888" t="str">
            <v>Real estate funds</v>
          </cell>
          <cell r="AH2888" t="str">
            <v>Real estate funds</v>
          </cell>
          <cell r="AI2888" t="str">
            <v>Real estate funds</v>
          </cell>
          <cell r="AJ2888" t="str">
            <v>Real estate funds</v>
          </cell>
          <cell r="AK2888" t="str">
            <v>Real estate funds</v>
          </cell>
        </row>
        <row r="2889">
          <cell r="M2889" t="str">
            <v>Alternative funds</v>
          </cell>
          <cell r="N2889" t="str">
            <v>Alternative fonde</v>
          </cell>
          <cell r="O2889" t="str">
            <v>Alternative Fonds</v>
          </cell>
          <cell r="P2889" t="str">
            <v>Fonds alternatifs</v>
          </cell>
          <cell r="Q2889" t="str">
            <v>Alternative funds</v>
          </cell>
          <cell r="R2889" t="str">
            <v>Alternative funds</v>
          </cell>
          <cell r="S2889" t="str">
            <v>Alternative funds</v>
          </cell>
          <cell r="T2889" t="str">
            <v>Alternativa fonder</v>
          </cell>
          <cell r="U2889" t="str">
            <v>Fondi alternativi</v>
          </cell>
          <cell r="V2889" t="str">
            <v>Alternative funds</v>
          </cell>
          <cell r="W2889" t="str">
            <v>Alternative funds</v>
          </cell>
          <cell r="X2889" t="str">
            <v>Alternative funds</v>
          </cell>
          <cell r="Y2889" t="str">
            <v>Alternative funds</v>
          </cell>
          <cell r="Z2889" t="str">
            <v>Alternative funds</v>
          </cell>
          <cell r="AA2889" t="str">
            <v>Alternative funds</v>
          </cell>
          <cell r="AB2889" t="str">
            <v>Alternative funds</v>
          </cell>
          <cell r="AC2889" t="str">
            <v>Alternative funds</v>
          </cell>
          <cell r="AD2889" t="str">
            <v>Alternative funds</v>
          </cell>
          <cell r="AE2889" t="str">
            <v>Alternative funds</v>
          </cell>
          <cell r="AF2889" t="str">
            <v>Alternative funds</v>
          </cell>
          <cell r="AG2889" t="str">
            <v>Alternative funds</v>
          </cell>
          <cell r="AH2889" t="str">
            <v>Alternative funds</v>
          </cell>
          <cell r="AI2889" t="str">
            <v>Alternative funds</v>
          </cell>
          <cell r="AJ2889" t="str">
            <v>Alternative funds</v>
          </cell>
          <cell r="AK2889" t="str">
            <v>Alternative funds</v>
          </cell>
        </row>
        <row r="2890">
          <cell r="M2890" t="str">
            <v>Private equity funds</v>
          </cell>
          <cell r="N2890" t="str">
            <v>Private equity-fonde</v>
          </cell>
          <cell r="O2890" t="str">
            <v>Private-Equity-Fonds</v>
          </cell>
          <cell r="P2890" t="str">
            <v>Fonds de capital-investissement</v>
          </cell>
          <cell r="Q2890" t="str">
            <v>Private equity funds</v>
          </cell>
          <cell r="R2890" t="str">
            <v>Private equity funds</v>
          </cell>
          <cell r="S2890" t="str">
            <v>Private equity funds</v>
          </cell>
          <cell r="T2890" t="str">
            <v>Riskkapitalfonder</v>
          </cell>
          <cell r="U2890" t="str">
            <v>Fondi di private equity</v>
          </cell>
          <cell r="V2890" t="str">
            <v>Private equity funds</v>
          </cell>
          <cell r="W2890" t="str">
            <v>Private equity funds</v>
          </cell>
          <cell r="X2890" t="str">
            <v>Private equity funds</v>
          </cell>
          <cell r="Y2890" t="str">
            <v>Private equity funds</v>
          </cell>
          <cell r="Z2890" t="str">
            <v>Private equity funds</v>
          </cell>
          <cell r="AA2890" t="str">
            <v>Private equity funds</v>
          </cell>
          <cell r="AB2890" t="str">
            <v>Private equity funds</v>
          </cell>
          <cell r="AC2890" t="str">
            <v>Private equity funds</v>
          </cell>
          <cell r="AD2890" t="str">
            <v>Private equity funds</v>
          </cell>
          <cell r="AE2890" t="str">
            <v>Private equity funds</v>
          </cell>
          <cell r="AF2890" t="str">
            <v>Private equity funds</v>
          </cell>
          <cell r="AG2890" t="str">
            <v>Private equity funds</v>
          </cell>
          <cell r="AH2890" t="str">
            <v>Private equity funds</v>
          </cell>
          <cell r="AI2890" t="str">
            <v>Private equity funds</v>
          </cell>
          <cell r="AJ2890" t="str">
            <v>Private equity funds</v>
          </cell>
          <cell r="AK2890" t="str">
            <v>Private equity funds</v>
          </cell>
        </row>
        <row r="2891">
          <cell r="M2891" t="str">
            <v>Infrastructure funds</v>
          </cell>
          <cell r="N2891" t="str">
            <v>Infrastrukturfonde</v>
          </cell>
          <cell r="O2891" t="str">
            <v>Infrastrukturfonds</v>
          </cell>
          <cell r="P2891" t="str">
            <v>Fonds d’infrastructure</v>
          </cell>
          <cell r="Q2891" t="str">
            <v>Infrastructure funds</v>
          </cell>
          <cell r="R2891" t="str">
            <v>Infrastructure funds</v>
          </cell>
          <cell r="S2891" t="str">
            <v>Infrastructure funds</v>
          </cell>
          <cell r="T2891" t="str">
            <v>Infrastrukturfonder</v>
          </cell>
          <cell r="U2891" t="str">
            <v>Fondi infrastrutturali</v>
          </cell>
          <cell r="V2891" t="str">
            <v>Infrastructure funds</v>
          </cell>
          <cell r="W2891" t="str">
            <v>Infrastructure funds</v>
          </cell>
          <cell r="X2891" t="str">
            <v>Infrastructure funds</v>
          </cell>
          <cell r="Y2891" t="str">
            <v>Infrastructure funds</v>
          </cell>
          <cell r="Z2891" t="str">
            <v>Infrastructure funds</v>
          </cell>
          <cell r="AA2891" t="str">
            <v>Infrastructure funds</v>
          </cell>
          <cell r="AB2891" t="str">
            <v>Infrastructure funds</v>
          </cell>
          <cell r="AC2891" t="str">
            <v>Infrastructure funds</v>
          </cell>
          <cell r="AD2891" t="str">
            <v>Infrastructure funds</v>
          </cell>
          <cell r="AE2891" t="str">
            <v>Infrastructure funds</v>
          </cell>
          <cell r="AF2891" t="str">
            <v>Infrastructure funds</v>
          </cell>
          <cell r="AG2891" t="str">
            <v>Infrastructure funds</v>
          </cell>
          <cell r="AH2891" t="str">
            <v>Infrastructure funds</v>
          </cell>
          <cell r="AI2891" t="str">
            <v>Infrastructure funds</v>
          </cell>
          <cell r="AJ2891" t="str">
            <v>Infrastructure funds</v>
          </cell>
          <cell r="AK2891" t="str">
            <v>Infrastructure funds</v>
          </cell>
        </row>
        <row r="2892">
          <cell r="M2892" t="str">
            <v>Structured notes</v>
          </cell>
          <cell r="N2892" t="str">
            <v>Strukturerede værdipapirer</v>
          </cell>
          <cell r="O2892" t="str">
            <v>Strukturierte Schuldtitel</v>
          </cell>
          <cell r="P2892" t="str">
            <v>Titres structurés</v>
          </cell>
          <cell r="Q2892" t="str">
            <v>Structured notes</v>
          </cell>
          <cell r="R2892" t="str">
            <v>Structured notes</v>
          </cell>
          <cell r="S2892" t="str">
            <v>Structured notes</v>
          </cell>
          <cell r="T2892" t="str">
            <v>Strukturerade produkter</v>
          </cell>
          <cell r="U2892" t="str">
            <v>Obbligazioni strutturate</v>
          </cell>
          <cell r="V2892" t="str">
            <v>Structured notes</v>
          </cell>
          <cell r="W2892" t="str">
            <v>Structured notes</v>
          </cell>
          <cell r="X2892" t="str">
            <v>Structured notes</v>
          </cell>
          <cell r="Y2892" t="str">
            <v>Structured notes</v>
          </cell>
          <cell r="Z2892" t="str">
            <v>Structured notes</v>
          </cell>
          <cell r="AA2892" t="str">
            <v>Structured notes</v>
          </cell>
          <cell r="AB2892" t="str">
            <v>Structured notes</v>
          </cell>
          <cell r="AC2892" t="str">
            <v>Structured notes</v>
          </cell>
          <cell r="AD2892" t="str">
            <v>Structured notes</v>
          </cell>
          <cell r="AE2892" t="str">
            <v>Structured notes</v>
          </cell>
          <cell r="AF2892" t="str">
            <v>Structured notes</v>
          </cell>
          <cell r="AG2892" t="str">
            <v>Structured notes</v>
          </cell>
          <cell r="AH2892" t="str">
            <v>Structured notes</v>
          </cell>
          <cell r="AI2892" t="str">
            <v>Structured notes</v>
          </cell>
          <cell r="AJ2892" t="str">
            <v>Structured notes</v>
          </cell>
          <cell r="AK2892" t="str">
            <v>Structured notes</v>
          </cell>
        </row>
        <row r="2893">
          <cell r="M2893" t="str">
            <v>Equity risk</v>
          </cell>
          <cell r="N2893" t="str">
            <v>Aktierisici</v>
          </cell>
          <cell r="O2893" t="str">
            <v>Aktienrisiko</v>
          </cell>
          <cell r="P2893" t="str">
            <v>Risque sur actions</v>
          </cell>
          <cell r="Q2893" t="str">
            <v>Equity risk</v>
          </cell>
          <cell r="R2893" t="str">
            <v>Equity risk</v>
          </cell>
          <cell r="S2893" t="str">
            <v>Equity risk</v>
          </cell>
          <cell r="T2893" t="str">
            <v>Aktierisk</v>
          </cell>
          <cell r="U2893" t="str">
            <v>Rischio azionario</v>
          </cell>
          <cell r="V2893" t="str">
            <v>Equity risk</v>
          </cell>
          <cell r="W2893" t="str">
            <v>Equity risk</v>
          </cell>
          <cell r="X2893" t="str">
            <v>Equity risk</v>
          </cell>
          <cell r="Y2893" t="str">
            <v>Equity risk</v>
          </cell>
          <cell r="Z2893" t="str">
            <v>Equity risk</v>
          </cell>
          <cell r="AA2893" t="str">
            <v>Equity risk</v>
          </cell>
          <cell r="AB2893" t="str">
            <v>Equity risk</v>
          </cell>
          <cell r="AC2893" t="str">
            <v>Equity risk</v>
          </cell>
          <cell r="AD2893" t="str">
            <v>Equity risk</v>
          </cell>
          <cell r="AE2893" t="str">
            <v>Equity risk</v>
          </cell>
          <cell r="AF2893" t="str">
            <v>Equity risk</v>
          </cell>
          <cell r="AG2893" t="str">
            <v>Equity risk</v>
          </cell>
          <cell r="AH2893" t="str">
            <v>Equity risk</v>
          </cell>
          <cell r="AI2893" t="str">
            <v>Equity risk</v>
          </cell>
          <cell r="AJ2893" t="str">
            <v>Equity risk</v>
          </cell>
          <cell r="AK2893" t="str">
            <v>Equity risk</v>
          </cell>
        </row>
        <row r="2894">
          <cell r="M2894" t="str">
            <v>Interest rate risk</v>
          </cell>
          <cell r="N2894" t="str">
            <v>Renterisici</v>
          </cell>
          <cell r="O2894" t="str">
            <v>Zinsrisiko</v>
          </cell>
          <cell r="P2894" t="str">
            <v>Risque de taux d’intérêt</v>
          </cell>
          <cell r="Q2894" t="str">
            <v>Interest rate risk</v>
          </cell>
          <cell r="R2894" t="str">
            <v>Interest rate risk</v>
          </cell>
          <cell r="S2894" t="str">
            <v>Interest rate risk</v>
          </cell>
          <cell r="T2894" t="str">
            <v>Ränterisk</v>
          </cell>
          <cell r="U2894" t="str">
            <v>Rischio di tasso di interesse</v>
          </cell>
          <cell r="V2894" t="str">
            <v>Interest rate risk</v>
          </cell>
          <cell r="W2894" t="str">
            <v>Interest rate risk</v>
          </cell>
          <cell r="X2894" t="str">
            <v>Interest rate risk</v>
          </cell>
          <cell r="Y2894" t="str">
            <v>Interest rate risk</v>
          </cell>
          <cell r="Z2894" t="str">
            <v>Interest rate risk</v>
          </cell>
          <cell r="AA2894" t="str">
            <v>Interest rate risk</v>
          </cell>
          <cell r="AB2894" t="str">
            <v>Interest rate risk</v>
          </cell>
          <cell r="AC2894" t="str">
            <v>Interest rate risk</v>
          </cell>
          <cell r="AD2894" t="str">
            <v>Interest rate risk</v>
          </cell>
          <cell r="AE2894" t="str">
            <v>Interest rate risk</v>
          </cell>
          <cell r="AF2894" t="str">
            <v>Interest rate risk</v>
          </cell>
          <cell r="AG2894" t="str">
            <v>Interest rate risk</v>
          </cell>
          <cell r="AH2894" t="str">
            <v>Interest rate risk</v>
          </cell>
          <cell r="AI2894" t="str">
            <v>Interest rate risk</v>
          </cell>
          <cell r="AJ2894" t="str">
            <v>Interest rate risk</v>
          </cell>
          <cell r="AK2894" t="str">
            <v>Interest rate risk</v>
          </cell>
        </row>
        <row r="2895">
          <cell r="M2895" t="str">
            <v>Currency risk</v>
          </cell>
          <cell r="N2895" t="str">
            <v>Valutarisici</v>
          </cell>
          <cell r="O2895" t="str">
            <v>Währungsrisiko</v>
          </cell>
          <cell r="P2895" t="str">
            <v>Risque de change</v>
          </cell>
          <cell r="Q2895" t="str">
            <v>Currency risk</v>
          </cell>
          <cell r="R2895" t="str">
            <v>Currency risk</v>
          </cell>
          <cell r="S2895" t="str">
            <v>Currency risk</v>
          </cell>
          <cell r="T2895" t="str">
            <v>Valutarisk</v>
          </cell>
          <cell r="U2895" t="str">
            <v>Rischio valutario</v>
          </cell>
          <cell r="V2895" t="str">
            <v>Currency risk</v>
          </cell>
          <cell r="W2895" t="str">
            <v>Currency risk</v>
          </cell>
          <cell r="X2895" t="str">
            <v>Currency risk</v>
          </cell>
          <cell r="Y2895" t="str">
            <v>Currency risk</v>
          </cell>
          <cell r="Z2895" t="str">
            <v>Currency risk</v>
          </cell>
          <cell r="AA2895" t="str">
            <v>Currency risk</v>
          </cell>
          <cell r="AB2895" t="str">
            <v>Currency risk</v>
          </cell>
          <cell r="AC2895" t="str">
            <v>Currency risk</v>
          </cell>
          <cell r="AD2895" t="str">
            <v>Currency risk</v>
          </cell>
          <cell r="AE2895" t="str">
            <v>Currency risk</v>
          </cell>
          <cell r="AF2895" t="str">
            <v>Currency risk</v>
          </cell>
          <cell r="AG2895" t="str">
            <v>Currency risk</v>
          </cell>
          <cell r="AH2895" t="str">
            <v>Currency risk</v>
          </cell>
          <cell r="AI2895" t="str">
            <v>Currency risk</v>
          </cell>
          <cell r="AJ2895" t="str">
            <v>Currency risk</v>
          </cell>
          <cell r="AK2895" t="str">
            <v>Currency risk</v>
          </cell>
        </row>
        <row r="2896">
          <cell r="M2896" t="str">
            <v>Credit risk</v>
          </cell>
          <cell r="N2896" t="str">
            <v>Kreditrisici</v>
          </cell>
          <cell r="O2896" t="str">
            <v>Kreditrisiko</v>
          </cell>
          <cell r="P2896" t="str">
            <v>Risque de crédit</v>
          </cell>
          <cell r="Q2896" t="str">
            <v>Credit risk</v>
          </cell>
          <cell r="R2896" t="str">
            <v>Credit risk</v>
          </cell>
          <cell r="S2896" t="str">
            <v>Credit risk</v>
          </cell>
          <cell r="T2896" t="str">
            <v>Kreditrisk</v>
          </cell>
          <cell r="U2896" t="str">
            <v>Rischio di credito</v>
          </cell>
          <cell r="V2896" t="str">
            <v>Credit risk</v>
          </cell>
          <cell r="W2896" t="str">
            <v>Credit risk</v>
          </cell>
          <cell r="X2896" t="str">
            <v>Credit risk</v>
          </cell>
          <cell r="Y2896" t="str">
            <v>Credit risk</v>
          </cell>
          <cell r="Z2896" t="str">
            <v>Credit risk</v>
          </cell>
          <cell r="AA2896" t="str">
            <v>Credit risk</v>
          </cell>
          <cell r="AB2896" t="str">
            <v>Credit risk</v>
          </cell>
          <cell r="AC2896" t="str">
            <v>Credit risk</v>
          </cell>
          <cell r="AD2896" t="str">
            <v>Credit risk</v>
          </cell>
          <cell r="AE2896" t="str">
            <v>Credit risk</v>
          </cell>
          <cell r="AF2896" t="str">
            <v>Credit risk</v>
          </cell>
          <cell r="AG2896" t="str">
            <v>Credit risk</v>
          </cell>
          <cell r="AH2896" t="str">
            <v>Credit risk</v>
          </cell>
          <cell r="AI2896" t="str">
            <v>Credit risk</v>
          </cell>
          <cell r="AJ2896" t="str">
            <v>Credit risk</v>
          </cell>
          <cell r="AK2896" t="str">
            <v>Credit risk</v>
          </cell>
        </row>
        <row r="2897">
          <cell r="M2897" t="str">
            <v>Real estate risk</v>
          </cell>
          <cell r="N2897" t="str">
            <v>Ejendomsrisici</v>
          </cell>
          <cell r="O2897" t="str">
            <v>Immobilienrisiko</v>
          </cell>
          <cell r="P2897" t="str">
            <v>Risque immobilier</v>
          </cell>
          <cell r="Q2897" t="str">
            <v>Real estate risk</v>
          </cell>
          <cell r="R2897" t="str">
            <v>Real estate risk</v>
          </cell>
          <cell r="S2897" t="str">
            <v>Real estate risk</v>
          </cell>
          <cell r="T2897" t="str">
            <v>Fastighetsrisk</v>
          </cell>
          <cell r="U2897" t="str">
            <v>Rischio immobiliare</v>
          </cell>
          <cell r="V2897" t="str">
            <v>Real estate risk</v>
          </cell>
          <cell r="W2897" t="str">
            <v>Real estate risk</v>
          </cell>
          <cell r="X2897" t="str">
            <v>Real estate risk</v>
          </cell>
          <cell r="Y2897" t="str">
            <v>Real estate risk</v>
          </cell>
          <cell r="Z2897" t="str">
            <v>Real estate risk</v>
          </cell>
          <cell r="AA2897" t="str">
            <v>Real estate risk</v>
          </cell>
          <cell r="AB2897" t="str">
            <v>Real estate risk</v>
          </cell>
          <cell r="AC2897" t="str">
            <v>Real estate risk</v>
          </cell>
          <cell r="AD2897" t="str">
            <v>Real estate risk</v>
          </cell>
          <cell r="AE2897" t="str">
            <v>Real estate risk</v>
          </cell>
          <cell r="AF2897" t="str">
            <v>Real estate risk</v>
          </cell>
          <cell r="AG2897" t="str">
            <v>Real estate risk</v>
          </cell>
          <cell r="AH2897" t="str">
            <v>Real estate risk</v>
          </cell>
          <cell r="AI2897" t="str">
            <v>Real estate risk</v>
          </cell>
          <cell r="AJ2897" t="str">
            <v>Real estate risk</v>
          </cell>
          <cell r="AK2897" t="str">
            <v>Real estate risk</v>
          </cell>
        </row>
        <row r="2898">
          <cell r="M2898" t="str">
            <v>Commodity risk</v>
          </cell>
          <cell r="N2898" t="str">
            <v>Råvarerisici</v>
          </cell>
          <cell r="O2898" t="str">
            <v>Rohstoffrisiko</v>
          </cell>
          <cell r="P2898" t="str">
            <v>Risque sur matières premières</v>
          </cell>
          <cell r="Q2898" t="str">
            <v>Commodity risk</v>
          </cell>
          <cell r="R2898" t="str">
            <v>Commodity risk</v>
          </cell>
          <cell r="S2898" t="str">
            <v>Commodity risk</v>
          </cell>
          <cell r="T2898" t="str">
            <v>Råvarurisk</v>
          </cell>
          <cell r="U2898" t="str">
            <v>Rischio delle posizioni in materie prime</v>
          </cell>
          <cell r="V2898" t="str">
            <v>Commodity risk</v>
          </cell>
          <cell r="W2898" t="str">
            <v>Commodity risk</v>
          </cell>
          <cell r="X2898" t="str">
            <v>Commodity risk</v>
          </cell>
          <cell r="Y2898" t="str">
            <v>Commodity risk</v>
          </cell>
          <cell r="Z2898" t="str">
            <v>Commodity risk</v>
          </cell>
          <cell r="AA2898" t="str">
            <v>Commodity risk</v>
          </cell>
          <cell r="AB2898" t="str">
            <v>Commodity risk</v>
          </cell>
          <cell r="AC2898" t="str">
            <v>Commodity risk</v>
          </cell>
          <cell r="AD2898" t="str">
            <v>Commodity risk</v>
          </cell>
          <cell r="AE2898" t="str">
            <v>Commodity risk</v>
          </cell>
          <cell r="AF2898" t="str">
            <v>Commodity risk</v>
          </cell>
          <cell r="AG2898" t="str">
            <v>Commodity risk</v>
          </cell>
          <cell r="AH2898" t="str">
            <v>Commodity risk</v>
          </cell>
          <cell r="AI2898" t="str">
            <v>Commodity risk</v>
          </cell>
          <cell r="AJ2898" t="str">
            <v>Commodity risk</v>
          </cell>
          <cell r="AK2898" t="str">
            <v>Commodity risk</v>
          </cell>
        </row>
        <row r="2899">
          <cell r="M2899" t="str">
            <v>Catastrophe and Weather risk</v>
          </cell>
          <cell r="N2899" t="str">
            <v>Katastrofe- og vejrrisici</v>
          </cell>
          <cell r="O2899" t="str">
            <v>Katastrophen- und Wetterrisiko</v>
          </cell>
          <cell r="P2899" t="str">
            <v>Risque catastrophe et climat</v>
          </cell>
          <cell r="Q2899" t="str">
            <v>Catastrophe and Weather risk</v>
          </cell>
          <cell r="R2899" t="str">
            <v>Catastrophe and Weather risk</v>
          </cell>
          <cell r="S2899" t="str">
            <v>Catastrophe and Weather risk</v>
          </cell>
          <cell r="T2899" t="str">
            <v>Katastrofrisk och väderrisk</v>
          </cell>
          <cell r="U2899" t="str">
            <v>Rischio di catastrofe e meteorologico</v>
          </cell>
          <cell r="V2899" t="str">
            <v>Catastrophe and Weather risk</v>
          </cell>
          <cell r="W2899" t="str">
            <v>Catastrophe and Weather risk</v>
          </cell>
          <cell r="X2899" t="str">
            <v>Catastrophe and Weather risk</v>
          </cell>
          <cell r="Y2899" t="str">
            <v>Catastrophe and Weather risk</v>
          </cell>
          <cell r="Z2899" t="str">
            <v>Catastrophe and Weather risk</v>
          </cell>
          <cell r="AA2899" t="str">
            <v>Catastrophe and Weather risk</v>
          </cell>
          <cell r="AB2899" t="str">
            <v>Catastrophe and Weather risk</v>
          </cell>
          <cell r="AC2899" t="str">
            <v>Catastrophe and Weather risk</v>
          </cell>
          <cell r="AD2899" t="str">
            <v>Catastrophe and Weather risk</v>
          </cell>
          <cell r="AE2899" t="str">
            <v>Catastrophe and Weather risk</v>
          </cell>
          <cell r="AF2899" t="str">
            <v>Catastrophe and Weather risk</v>
          </cell>
          <cell r="AG2899" t="str">
            <v>Catastrophe and Weather risk</v>
          </cell>
          <cell r="AH2899" t="str">
            <v>Catastrophe and Weather risk</v>
          </cell>
          <cell r="AI2899" t="str">
            <v>Catastrophe and Weather risk</v>
          </cell>
          <cell r="AJ2899" t="str">
            <v>Catastrophe and Weather risk</v>
          </cell>
          <cell r="AK2899" t="str">
            <v>Catastrophe and Weather risk</v>
          </cell>
        </row>
        <row r="2900">
          <cell r="M2900" t="str">
            <v>Mortality risk</v>
          </cell>
          <cell r="N2900" t="str">
            <v>Dødelighedsrisici</v>
          </cell>
          <cell r="O2900" t="str">
            <v>Sterblichkeitsrisiko</v>
          </cell>
          <cell r="P2900" t="str">
            <v>Risque de mortalité</v>
          </cell>
          <cell r="Q2900" t="str">
            <v>Mortality risk</v>
          </cell>
          <cell r="R2900" t="str">
            <v>Mortality risk</v>
          </cell>
          <cell r="S2900" t="str">
            <v>Mortality risk</v>
          </cell>
          <cell r="T2900" t="str">
            <v>Dödsfallsrisk</v>
          </cell>
          <cell r="U2900" t="str">
            <v>Rischio di mortalità</v>
          </cell>
          <cell r="V2900" t="str">
            <v>Mortality risk</v>
          </cell>
          <cell r="W2900" t="str">
            <v>Mortality risk</v>
          </cell>
          <cell r="X2900" t="str">
            <v>Mortality risk</v>
          </cell>
          <cell r="Y2900" t="str">
            <v>Mortality risk</v>
          </cell>
          <cell r="Z2900" t="str">
            <v>Mortality risk</v>
          </cell>
          <cell r="AA2900" t="str">
            <v>Mortality risk</v>
          </cell>
          <cell r="AB2900" t="str">
            <v>Mortality risk</v>
          </cell>
          <cell r="AC2900" t="str">
            <v>Mortality risk</v>
          </cell>
          <cell r="AD2900" t="str">
            <v>Mortality risk</v>
          </cell>
          <cell r="AE2900" t="str">
            <v>Mortality risk</v>
          </cell>
          <cell r="AF2900" t="str">
            <v>Mortality risk</v>
          </cell>
          <cell r="AG2900" t="str">
            <v>Mortality risk</v>
          </cell>
          <cell r="AH2900" t="str">
            <v>Mortality risk</v>
          </cell>
          <cell r="AI2900" t="str">
            <v>Mortality risk</v>
          </cell>
          <cell r="AJ2900" t="str">
            <v>Mortality risk</v>
          </cell>
          <cell r="AK2900" t="str">
            <v>Mortality risk</v>
          </cell>
        </row>
        <row r="2901">
          <cell r="M2901" t="str">
            <v>Collateralised securities</v>
          </cell>
          <cell r="N2901" t="str">
            <v>Sikrede værdipapirer</v>
          </cell>
          <cell r="O2901" t="str">
            <v>Besicherte Wertpapiere</v>
          </cell>
          <cell r="P2901" t="str">
            <v>Titres garantis</v>
          </cell>
          <cell r="Q2901" t="str">
            <v>Collateralised securities</v>
          </cell>
          <cell r="R2901" t="str">
            <v>Collateralised securities</v>
          </cell>
          <cell r="S2901" t="str">
            <v>Collateralised securities</v>
          </cell>
          <cell r="T2901" t="str">
            <v>Säkerställda värdepapper</v>
          </cell>
          <cell r="U2901" t="str">
            <v>Titoli garantiti</v>
          </cell>
          <cell r="V2901" t="str">
            <v>Collateralised securities</v>
          </cell>
          <cell r="W2901" t="str">
            <v>Collateralised securities</v>
          </cell>
          <cell r="X2901" t="str">
            <v>Collateralised securities</v>
          </cell>
          <cell r="Y2901" t="str">
            <v>Collateralised securities</v>
          </cell>
          <cell r="Z2901" t="str">
            <v>Collateralised securities</v>
          </cell>
          <cell r="AA2901" t="str">
            <v>Collateralised securities</v>
          </cell>
          <cell r="AB2901" t="str">
            <v>Collateralised securities</v>
          </cell>
          <cell r="AC2901" t="str">
            <v>Collateralised securities</v>
          </cell>
          <cell r="AD2901" t="str">
            <v>Collateralised securities</v>
          </cell>
          <cell r="AE2901" t="str">
            <v>Collateralised securities</v>
          </cell>
          <cell r="AF2901" t="str">
            <v>Collateralised securities</v>
          </cell>
          <cell r="AG2901" t="str">
            <v>Collateralised securities</v>
          </cell>
          <cell r="AH2901" t="str">
            <v>Collateralised securities</v>
          </cell>
          <cell r="AI2901" t="str">
            <v>Collateralised securities</v>
          </cell>
          <cell r="AJ2901" t="str">
            <v>Collateralised securities</v>
          </cell>
          <cell r="AK2901" t="str">
            <v>Collateralised securities</v>
          </cell>
        </row>
        <row r="2902">
          <cell r="M2902" t="str">
            <v>Equity risk</v>
          </cell>
          <cell r="N2902" t="str">
            <v>Aktierisici</v>
          </cell>
          <cell r="O2902" t="str">
            <v>Aktienrisiko</v>
          </cell>
          <cell r="P2902" t="str">
            <v>Risque sur actions</v>
          </cell>
          <cell r="Q2902" t="str">
            <v>Equity risk</v>
          </cell>
          <cell r="R2902" t="str">
            <v>Equity risk</v>
          </cell>
          <cell r="S2902" t="str">
            <v>Equity risk</v>
          </cell>
          <cell r="T2902" t="str">
            <v>Aktierisk</v>
          </cell>
          <cell r="U2902" t="str">
            <v>Rischio azionario</v>
          </cell>
          <cell r="V2902" t="str">
            <v>Equity risk</v>
          </cell>
          <cell r="W2902" t="str">
            <v>Equity risk</v>
          </cell>
          <cell r="X2902" t="str">
            <v>Equity risk</v>
          </cell>
          <cell r="Y2902" t="str">
            <v>Equity risk</v>
          </cell>
          <cell r="Z2902" t="str">
            <v>Equity risk</v>
          </cell>
          <cell r="AA2902" t="str">
            <v>Equity risk</v>
          </cell>
          <cell r="AB2902" t="str">
            <v>Equity risk</v>
          </cell>
          <cell r="AC2902" t="str">
            <v>Equity risk</v>
          </cell>
          <cell r="AD2902" t="str">
            <v>Equity risk</v>
          </cell>
          <cell r="AE2902" t="str">
            <v>Equity risk</v>
          </cell>
          <cell r="AF2902" t="str">
            <v>Equity risk</v>
          </cell>
          <cell r="AG2902" t="str">
            <v>Equity risk</v>
          </cell>
          <cell r="AH2902" t="str">
            <v>Equity risk</v>
          </cell>
          <cell r="AI2902" t="str">
            <v>Equity risk</v>
          </cell>
          <cell r="AJ2902" t="str">
            <v>Equity risk</v>
          </cell>
          <cell r="AK2902" t="str">
            <v>Equity risk</v>
          </cell>
        </row>
        <row r="2903">
          <cell r="M2903" t="str">
            <v>Interest rate risk</v>
          </cell>
          <cell r="N2903" t="str">
            <v>Renterisici</v>
          </cell>
          <cell r="O2903" t="str">
            <v>Zinsrisiko</v>
          </cell>
          <cell r="P2903" t="str">
            <v>Risque de taux d’intérêt</v>
          </cell>
          <cell r="Q2903" t="str">
            <v>Interest rate risk</v>
          </cell>
          <cell r="R2903" t="str">
            <v>Interest rate risk</v>
          </cell>
          <cell r="S2903" t="str">
            <v>Interest rate risk</v>
          </cell>
          <cell r="T2903" t="str">
            <v>Ränterisk</v>
          </cell>
          <cell r="U2903" t="str">
            <v>Rischio di tasso di interesse</v>
          </cell>
          <cell r="V2903" t="str">
            <v>Interest rate risk</v>
          </cell>
          <cell r="W2903" t="str">
            <v>Interest rate risk</v>
          </cell>
          <cell r="X2903" t="str">
            <v>Interest rate risk</v>
          </cell>
          <cell r="Y2903" t="str">
            <v>Interest rate risk</v>
          </cell>
          <cell r="Z2903" t="str">
            <v>Interest rate risk</v>
          </cell>
          <cell r="AA2903" t="str">
            <v>Interest rate risk</v>
          </cell>
          <cell r="AB2903" t="str">
            <v>Interest rate risk</v>
          </cell>
          <cell r="AC2903" t="str">
            <v>Interest rate risk</v>
          </cell>
          <cell r="AD2903" t="str">
            <v>Interest rate risk</v>
          </cell>
          <cell r="AE2903" t="str">
            <v>Interest rate risk</v>
          </cell>
          <cell r="AF2903" t="str">
            <v>Interest rate risk</v>
          </cell>
          <cell r="AG2903" t="str">
            <v>Interest rate risk</v>
          </cell>
          <cell r="AH2903" t="str">
            <v>Interest rate risk</v>
          </cell>
          <cell r="AI2903" t="str">
            <v>Interest rate risk</v>
          </cell>
          <cell r="AJ2903" t="str">
            <v>Interest rate risk</v>
          </cell>
          <cell r="AK2903" t="str">
            <v>Interest rate risk</v>
          </cell>
        </row>
        <row r="2904">
          <cell r="M2904" t="str">
            <v>Currency risk</v>
          </cell>
          <cell r="N2904" t="str">
            <v>Valutarisici</v>
          </cell>
          <cell r="O2904" t="str">
            <v>Währungsrisiko</v>
          </cell>
          <cell r="P2904" t="str">
            <v>Risque de change</v>
          </cell>
          <cell r="Q2904" t="str">
            <v>Currency risk</v>
          </cell>
          <cell r="R2904" t="str">
            <v>Currency risk</v>
          </cell>
          <cell r="S2904" t="str">
            <v>Currency risk</v>
          </cell>
          <cell r="T2904" t="str">
            <v>Valutarisk</v>
          </cell>
          <cell r="U2904" t="str">
            <v>Rischio valutario</v>
          </cell>
          <cell r="V2904" t="str">
            <v>Currency risk</v>
          </cell>
          <cell r="W2904" t="str">
            <v>Currency risk</v>
          </cell>
          <cell r="X2904" t="str">
            <v>Currency risk</v>
          </cell>
          <cell r="Y2904" t="str">
            <v>Currency risk</v>
          </cell>
          <cell r="Z2904" t="str">
            <v>Currency risk</v>
          </cell>
          <cell r="AA2904" t="str">
            <v>Currency risk</v>
          </cell>
          <cell r="AB2904" t="str">
            <v>Currency risk</v>
          </cell>
          <cell r="AC2904" t="str">
            <v>Currency risk</v>
          </cell>
          <cell r="AD2904" t="str">
            <v>Currency risk</v>
          </cell>
          <cell r="AE2904" t="str">
            <v>Currency risk</v>
          </cell>
          <cell r="AF2904" t="str">
            <v>Currency risk</v>
          </cell>
          <cell r="AG2904" t="str">
            <v>Currency risk</v>
          </cell>
          <cell r="AH2904" t="str">
            <v>Currency risk</v>
          </cell>
          <cell r="AI2904" t="str">
            <v>Currency risk</v>
          </cell>
          <cell r="AJ2904" t="str">
            <v>Currency risk</v>
          </cell>
          <cell r="AK2904" t="str">
            <v>Currency risk</v>
          </cell>
        </row>
        <row r="2905">
          <cell r="M2905" t="str">
            <v>Credit risk</v>
          </cell>
          <cell r="N2905" t="str">
            <v>Kreditrisici</v>
          </cell>
          <cell r="O2905" t="str">
            <v>Kreditrisiko</v>
          </cell>
          <cell r="P2905" t="str">
            <v>Risque de crédit</v>
          </cell>
          <cell r="Q2905" t="str">
            <v>Credit risk</v>
          </cell>
          <cell r="R2905" t="str">
            <v>Credit risk</v>
          </cell>
          <cell r="S2905" t="str">
            <v>Credit risk</v>
          </cell>
          <cell r="T2905" t="str">
            <v>Kreditrisk</v>
          </cell>
          <cell r="U2905" t="str">
            <v>Rischio di credito</v>
          </cell>
          <cell r="V2905" t="str">
            <v>Credit risk</v>
          </cell>
          <cell r="W2905" t="str">
            <v>Credit risk</v>
          </cell>
          <cell r="X2905" t="str">
            <v>Credit risk</v>
          </cell>
          <cell r="Y2905" t="str">
            <v>Credit risk</v>
          </cell>
          <cell r="Z2905" t="str">
            <v>Credit risk</v>
          </cell>
          <cell r="AA2905" t="str">
            <v>Credit risk</v>
          </cell>
          <cell r="AB2905" t="str">
            <v>Credit risk</v>
          </cell>
          <cell r="AC2905" t="str">
            <v>Credit risk</v>
          </cell>
          <cell r="AD2905" t="str">
            <v>Credit risk</v>
          </cell>
          <cell r="AE2905" t="str">
            <v>Credit risk</v>
          </cell>
          <cell r="AF2905" t="str">
            <v>Credit risk</v>
          </cell>
          <cell r="AG2905" t="str">
            <v>Credit risk</v>
          </cell>
          <cell r="AH2905" t="str">
            <v>Credit risk</v>
          </cell>
          <cell r="AI2905" t="str">
            <v>Credit risk</v>
          </cell>
          <cell r="AJ2905" t="str">
            <v>Credit risk</v>
          </cell>
          <cell r="AK2905" t="str">
            <v>Credit risk</v>
          </cell>
        </row>
        <row r="2906">
          <cell r="M2906" t="str">
            <v>Real estate risk</v>
          </cell>
          <cell r="N2906" t="str">
            <v>Ejendomsrisici</v>
          </cell>
          <cell r="O2906" t="str">
            <v>Immobilienrisiko</v>
          </cell>
          <cell r="P2906" t="str">
            <v>Risque immobilier</v>
          </cell>
          <cell r="Q2906" t="str">
            <v>Real estate risk</v>
          </cell>
          <cell r="R2906" t="str">
            <v>Real estate risk</v>
          </cell>
          <cell r="S2906" t="str">
            <v>Real estate risk</v>
          </cell>
          <cell r="T2906" t="str">
            <v>Fastighetsrisk</v>
          </cell>
          <cell r="U2906" t="str">
            <v>Rischio immobiliare</v>
          </cell>
          <cell r="V2906" t="str">
            <v>Real estate risk</v>
          </cell>
          <cell r="W2906" t="str">
            <v>Real estate risk</v>
          </cell>
          <cell r="X2906" t="str">
            <v>Real estate risk</v>
          </cell>
          <cell r="Y2906" t="str">
            <v>Real estate risk</v>
          </cell>
          <cell r="Z2906" t="str">
            <v>Real estate risk</v>
          </cell>
          <cell r="AA2906" t="str">
            <v>Real estate risk</v>
          </cell>
          <cell r="AB2906" t="str">
            <v>Real estate risk</v>
          </cell>
          <cell r="AC2906" t="str">
            <v>Real estate risk</v>
          </cell>
          <cell r="AD2906" t="str">
            <v>Real estate risk</v>
          </cell>
          <cell r="AE2906" t="str">
            <v>Real estate risk</v>
          </cell>
          <cell r="AF2906" t="str">
            <v>Real estate risk</v>
          </cell>
          <cell r="AG2906" t="str">
            <v>Real estate risk</v>
          </cell>
          <cell r="AH2906" t="str">
            <v>Real estate risk</v>
          </cell>
          <cell r="AI2906" t="str">
            <v>Real estate risk</v>
          </cell>
          <cell r="AJ2906" t="str">
            <v>Real estate risk</v>
          </cell>
          <cell r="AK2906" t="str">
            <v>Real estate risk</v>
          </cell>
        </row>
        <row r="2907">
          <cell r="M2907" t="str">
            <v>Commodity risk</v>
          </cell>
          <cell r="N2907" t="str">
            <v>Råvarerisici</v>
          </cell>
          <cell r="O2907" t="str">
            <v>Rohstoffrisiko</v>
          </cell>
          <cell r="P2907" t="str">
            <v>Risque sur matières premières</v>
          </cell>
          <cell r="Q2907" t="str">
            <v>Commodity risk</v>
          </cell>
          <cell r="R2907" t="str">
            <v>Commodity risk</v>
          </cell>
          <cell r="S2907" t="str">
            <v>Commodity risk</v>
          </cell>
          <cell r="T2907" t="str">
            <v>Råvarurisk</v>
          </cell>
          <cell r="U2907" t="str">
            <v>Rischio delle posizioni in materie prime</v>
          </cell>
          <cell r="V2907" t="str">
            <v>Commodity risk</v>
          </cell>
          <cell r="W2907" t="str">
            <v>Commodity risk</v>
          </cell>
          <cell r="X2907" t="str">
            <v>Commodity risk</v>
          </cell>
          <cell r="Y2907" t="str">
            <v>Commodity risk</v>
          </cell>
          <cell r="Z2907" t="str">
            <v>Commodity risk</v>
          </cell>
          <cell r="AA2907" t="str">
            <v>Commodity risk</v>
          </cell>
          <cell r="AB2907" t="str">
            <v>Commodity risk</v>
          </cell>
          <cell r="AC2907" t="str">
            <v>Commodity risk</v>
          </cell>
          <cell r="AD2907" t="str">
            <v>Commodity risk</v>
          </cell>
          <cell r="AE2907" t="str">
            <v>Commodity risk</v>
          </cell>
          <cell r="AF2907" t="str">
            <v>Commodity risk</v>
          </cell>
          <cell r="AG2907" t="str">
            <v>Commodity risk</v>
          </cell>
          <cell r="AH2907" t="str">
            <v>Commodity risk</v>
          </cell>
          <cell r="AI2907" t="str">
            <v>Commodity risk</v>
          </cell>
          <cell r="AJ2907" t="str">
            <v>Commodity risk</v>
          </cell>
          <cell r="AK2907" t="str">
            <v>Commodity risk</v>
          </cell>
        </row>
        <row r="2908">
          <cell r="M2908" t="str">
            <v>Catastrophe and Weather risk</v>
          </cell>
          <cell r="N2908" t="str">
            <v>Katastrofe- og vejrrisici</v>
          </cell>
          <cell r="O2908" t="str">
            <v>Katastrophen- und Wetterrisiko</v>
          </cell>
          <cell r="P2908" t="str">
            <v>Risque catastrophe et climat</v>
          </cell>
          <cell r="Q2908" t="str">
            <v>Catastrophe and Weather risk</v>
          </cell>
          <cell r="R2908" t="str">
            <v>Catastrophe and Weather risk</v>
          </cell>
          <cell r="S2908" t="str">
            <v>Catastrophe and Weather risk</v>
          </cell>
          <cell r="T2908" t="str">
            <v>Katastrofrisk och väderrisk</v>
          </cell>
          <cell r="U2908" t="str">
            <v>Rischio di catastrofe e meteorologico</v>
          </cell>
          <cell r="V2908" t="str">
            <v>Catastrophe and Weather risk</v>
          </cell>
          <cell r="W2908" t="str">
            <v>Catastrophe and Weather risk</v>
          </cell>
          <cell r="X2908" t="str">
            <v>Catastrophe and Weather risk</v>
          </cell>
          <cell r="Y2908" t="str">
            <v>Catastrophe and Weather risk</v>
          </cell>
          <cell r="Z2908" t="str">
            <v>Catastrophe and Weather risk</v>
          </cell>
          <cell r="AA2908" t="str">
            <v>Catastrophe and Weather risk</v>
          </cell>
          <cell r="AB2908" t="str">
            <v>Catastrophe and Weather risk</v>
          </cell>
          <cell r="AC2908" t="str">
            <v>Catastrophe and Weather risk</v>
          </cell>
          <cell r="AD2908" t="str">
            <v>Catastrophe and Weather risk</v>
          </cell>
          <cell r="AE2908" t="str">
            <v>Catastrophe and Weather risk</v>
          </cell>
          <cell r="AF2908" t="str">
            <v>Catastrophe and Weather risk</v>
          </cell>
          <cell r="AG2908" t="str">
            <v>Catastrophe and Weather risk</v>
          </cell>
          <cell r="AH2908" t="str">
            <v>Catastrophe and Weather risk</v>
          </cell>
          <cell r="AI2908" t="str">
            <v>Catastrophe and Weather risk</v>
          </cell>
          <cell r="AJ2908" t="str">
            <v>Catastrophe and Weather risk</v>
          </cell>
          <cell r="AK2908" t="str">
            <v>Catastrophe and Weather risk</v>
          </cell>
        </row>
        <row r="2909">
          <cell r="M2909" t="str">
            <v>Mortality risk</v>
          </cell>
          <cell r="N2909" t="str">
            <v>Dødelighedsrisici</v>
          </cell>
          <cell r="O2909" t="str">
            <v>Sterblichkeitsrisiko</v>
          </cell>
          <cell r="P2909" t="str">
            <v>Risque de mortalité</v>
          </cell>
          <cell r="Q2909" t="str">
            <v>Mortality risk</v>
          </cell>
          <cell r="R2909" t="str">
            <v>Mortality risk</v>
          </cell>
          <cell r="S2909" t="str">
            <v>Mortality risk</v>
          </cell>
          <cell r="T2909" t="str">
            <v>Dödsfallsrisk</v>
          </cell>
          <cell r="U2909" t="str">
            <v>Rischio di mortalità</v>
          </cell>
          <cell r="V2909" t="str">
            <v>Mortality risk</v>
          </cell>
          <cell r="W2909" t="str">
            <v>Mortality risk</v>
          </cell>
          <cell r="X2909" t="str">
            <v>Mortality risk</v>
          </cell>
          <cell r="Y2909" t="str">
            <v>Mortality risk</v>
          </cell>
          <cell r="Z2909" t="str">
            <v>Mortality risk</v>
          </cell>
          <cell r="AA2909" t="str">
            <v>Mortality risk</v>
          </cell>
          <cell r="AB2909" t="str">
            <v>Mortality risk</v>
          </cell>
          <cell r="AC2909" t="str">
            <v>Mortality risk</v>
          </cell>
          <cell r="AD2909" t="str">
            <v>Mortality risk</v>
          </cell>
          <cell r="AE2909" t="str">
            <v>Mortality risk</v>
          </cell>
          <cell r="AF2909" t="str">
            <v>Mortality risk</v>
          </cell>
          <cell r="AG2909" t="str">
            <v>Mortality risk</v>
          </cell>
          <cell r="AH2909" t="str">
            <v>Mortality risk</v>
          </cell>
          <cell r="AI2909" t="str">
            <v>Mortality risk</v>
          </cell>
          <cell r="AJ2909" t="str">
            <v>Mortality risk</v>
          </cell>
          <cell r="AK2909" t="str">
            <v>Mortality risk</v>
          </cell>
        </row>
        <row r="2910">
          <cell r="M2910" t="str">
            <v>Cash and deposits</v>
          </cell>
          <cell r="N2910" t="str">
            <v>Kontanter og indskud</v>
          </cell>
          <cell r="O2910" t="str">
            <v>Barmittel und Einlagen</v>
          </cell>
          <cell r="P2910" t="str">
            <v>Trésorerie et dépôts</v>
          </cell>
          <cell r="Q2910" t="str">
            <v>Cash and deposits</v>
          </cell>
          <cell r="R2910" t="str">
            <v>Cash and deposits</v>
          </cell>
          <cell r="S2910" t="str">
            <v>Cash and deposits</v>
          </cell>
          <cell r="T2910" t="str">
            <v>Likvida medel och andra insättningar</v>
          </cell>
          <cell r="U2910" t="str">
            <v>Contante e depositi</v>
          </cell>
          <cell r="V2910" t="str">
            <v>Cash and deposits</v>
          </cell>
          <cell r="W2910" t="str">
            <v>Cash and deposits</v>
          </cell>
          <cell r="X2910" t="str">
            <v>Cash and deposits</v>
          </cell>
          <cell r="Y2910" t="str">
            <v>Cash and deposits</v>
          </cell>
          <cell r="Z2910" t="str">
            <v>Cash and deposits</v>
          </cell>
          <cell r="AA2910" t="str">
            <v>Cash and deposits</v>
          </cell>
          <cell r="AB2910" t="str">
            <v>Cash and deposits</v>
          </cell>
          <cell r="AC2910" t="str">
            <v>Cash and deposits</v>
          </cell>
          <cell r="AD2910" t="str">
            <v>Cash and deposits</v>
          </cell>
          <cell r="AE2910" t="str">
            <v>Cash and deposits</v>
          </cell>
          <cell r="AF2910" t="str">
            <v>Cash and deposits</v>
          </cell>
          <cell r="AG2910" t="str">
            <v>Cash and deposits</v>
          </cell>
          <cell r="AH2910" t="str">
            <v>Cash and deposits</v>
          </cell>
          <cell r="AI2910" t="str">
            <v>Cash and deposits</v>
          </cell>
          <cell r="AJ2910" t="str">
            <v>Cash and deposits</v>
          </cell>
          <cell r="AK2910" t="str">
            <v>Cash and deposits</v>
          </cell>
        </row>
        <row r="2911">
          <cell r="M2911" t="str">
            <v>Cash</v>
          </cell>
          <cell r="N2911" t="str">
            <v>Kontanter</v>
          </cell>
          <cell r="O2911" t="str">
            <v>Bargeld</v>
          </cell>
          <cell r="P2911" t="str">
            <v>Trésorerie</v>
          </cell>
          <cell r="Q2911" t="str">
            <v>Cash</v>
          </cell>
          <cell r="R2911" t="str">
            <v>Cash</v>
          </cell>
          <cell r="S2911" t="str">
            <v>Cash</v>
          </cell>
          <cell r="T2911" t="str">
            <v>Kontanter</v>
          </cell>
          <cell r="U2911" t="str">
            <v>Contante</v>
          </cell>
          <cell r="V2911" t="str">
            <v>Cash</v>
          </cell>
          <cell r="W2911" t="str">
            <v>Cash</v>
          </cell>
          <cell r="X2911" t="str">
            <v>Cash</v>
          </cell>
          <cell r="Y2911" t="str">
            <v>Cash</v>
          </cell>
          <cell r="Z2911" t="str">
            <v>Cash</v>
          </cell>
          <cell r="AA2911" t="str">
            <v>Cash</v>
          </cell>
          <cell r="AB2911" t="str">
            <v>Cash</v>
          </cell>
          <cell r="AC2911" t="str">
            <v>Cash</v>
          </cell>
          <cell r="AD2911" t="str">
            <v>Cash</v>
          </cell>
          <cell r="AE2911" t="str">
            <v>Cash</v>
          </cell>
          <cell r="AF2911" t="str">
            <v>Cash</v>
          </cell>
          <cell r="AG2911" t="str">
            <v>Cash</v>
          </cell>
          <cell r="AH2911" t="str">
            <v>Cash</v>
          </cell>
          <cell r="AI2911" t="str">
            <v>Cash</v>
          </cell>
          <cell r="AJ2911" t="str">
            <v>Cash</v>
          </cell>
          <cell r="AK2911" t="str">
            <v>Cash</v>
          </cell>
        </row>
        <row r="2912">
          <cell r="M2912" t="str">
            <v>Transferable deposits (cash equivalents)</v>
          </cell>
          <cell r="N2912" t="str">
            <v>Konverterbare indskud (likvider)</v>
          </cell>
          <cell r="O2912" t="str">
            <v>Jederzeit verfügbare Einlagen (Zahlungsmitteläquivalente)</v>
          </cell>
          <cell r="P2912" t="str">
            <v>Dépôts transférables (équivalents de trésorerie)</v>
          </cell>
          <cell r="Q2912" t="str">
            <v>Transferable deposits (cash equivalents)</v>
          </cell>
          <cell r="R2912" t="str">
            <v>Transferable deposits (cash equivalents)</v>
          </cell>
          <cell r="S2912" t="str">
            <v>Transferable deposits (cash equivalents)</v>
          </cell>
          <cell r="T2912" t="str">
            <v>Överförbar inlåning (likvida medel)</v>
          </cell>
          <cell r="U2912" t="str">
            <v>Depositi trasferibili (equivalenti a contante)</v>
          </cell>
          <cell r="V2912" t="str">
            <v>Transferable deposits (cash equivalents)</v>
          </cell>
          <cell r="W2912" t="str">
            <v>Transferable deposits (cash equivalents)</v>
          </cell>
          <cell r="X2912" t="str">
            <v>Transferable deposits (cash equivalents)</v>
          </cell>
          <cell r="Y2912" t="str">
            <v>Transferable deposits (cash equivalents)</v>
          </cell>
          <cell r="Z2912" t="str">
            <v>Transferable deposits (cash equivalents)</v>
          </cell>
          <cell r="AA2912" t="str">
            <v>Transferable deposits (cash equivalents)</v>
          </cell>
          <cell r="AB2912" t="str">
            <v>Transferable deposits (cash equivalents)</v>
          </cell>
          <cell r="AC2912" t="str">
            <v>Transferable deposits (cash equivalents)</v>
          </cell>
          <cell r="AD2912" t="str">
            <v>Transferable deposits (cash equivalents)</v>
          </cell>
          <cell r="AE2912" t="str">
            <v>Transferable deposits (cash equivalents)</v>
          </cell>
          <cell r="AF2912" t="str">
            <v>Transferable deposits (cash equivalents)</v>
          </cell>
          <cell r="AG2912" t="str">
            <v>Transferable deposits (cash equivalents)</v>
          </cell>
          <cell r="AH2912" t="str">
            <v>Transferable deposits (cash equivalents)</v>
          </cell>
          <cell r="AI2912" t="str">
            <v>Transferable deposits (cash equivalents)</v>
          </cell>
          <cell r="AJ2912" t="str">
            <v>Transferable deposits (cash equivalents)</v>
          </cell>
          <cell r="AK2912" t="str">
            <v>Transferable deposits (cash equivalents)</v>
          </cell>
        </row>
        <row r="2913">
          <cell r="M2913" t="str">
            <v>Other deposits short term (less than or equal to one year)</v>
          </cell>
          <cell r="N2913" t="str">
            <v>Øvrige kortfristede indskud (med en løbetid på op til ét år)</v>
          </cell>
          <cell r="O2913" t="str">
            <v>Sonstige kurzfristige Einlagen (bis zu einem Jahr)</v>
          </cell>
          <cell r="P2913" t="str">
            <v>Autres dépôts à court terme (maximum un an)</v>
          </cell>
          <cell r="Q2913" t="str">
            <v>Other deposits short term (less than or equal to one year)</v>
          </cell>
          <cell r="R2913" t="str">
            <v>Other deposits short term (less than or equal to one year)</v>
          </cell>
          <cell r="S2913" t="str">
            <v>Other deposits short term (less than or equal to one year)</v>
          </cell>
          <cell r="T2913" t="str">
            <v>Andra kortfristiga insättningar (högst ett år)</v>
          </cell>
          <cell r="U2913" t="str">
            <v>Altri depositi a breve termine (con scadenza pari o inferiore a un anno)</v>
          </cell>
          <cell r="V2913" t="str">
            <v>Other deposits short term (less than or equal to one year)</v>
          </cell>
          <cell r="W2913" t="str">
            <v>Other deposits short term (less than or equal to one year)</v>
          </cell>
          <cell r="X2913" t="str">
            <v>Other deposits short term (less than or equal to one year)</v>
          </cell>
          <cell r="Y2913" t="str">
            <v>Other deposits short term (less than or equal to one year)</v>
          </cell>
          <cell r="Z2913" t="str">
            <v>Other deposits short term (less than or equal to one year)</v>
          </cell>
          <cell r="AA2913" t="str">
            <v>Other deposits short term (less than or equal to one year)</v>
          </cell>
          <cell r="AB2913" t="str">
            <v>Other deposits short term (less than or equal to one year)</v>
          </cell>
          <cell r="AC2913" t="str">
            <v>Other deposits short term (less than or equal to one year)</v>
          </cell>
          <cell r="AD2913" t="str">
            <v>Other deposits short term (less than or equal to one year)</v>
          </cell>
          <cell r="AE2913" t="str">
            <v>Other deposits short term (less than or equal to one year)</v>
          </cell>
          <cell r="AF2913" t="str">
            <v>Other deposits short term (less than or equal to one year)</v>
          </cell>
          <cell r="AG2913" t="str">
            <v>Other deposits short term (less than or equal to one year)</v>
          </cell>
          <cell r="AH2913" t="str">
            <v>Other deposits short term (less than or equal to one year)</v>
          </cell>
          <cell r="AI2913" t="str">
            <v>Other deposits short term (less than or equal to one year)</v>
          </cell>
          <cell r="AJ2913" t="str">
            <v>Other deposits short term (less than or equal to one year)</v>
          </cell>
          <cell r="AK2913" t="str">
            <v>Other deposits short term (less than or equal to one year)</v>
          </cell>
        </row>
        <row r="2914">
          <cell r="M2914" t="str">
            <v>Other deposits with term longer than one year</v>
          </cell>
          <cell r="N2914" t="str">
            <v>Øvrige indskud med en løbetid på over ét år</v>
          </cell>
          <cell r="O2914" t="str">
            <v>Sonstige Einlagen mit einer Laufzeit von mehr als einem Jahr</v>
          </cell>
          <cell r="P2914" t="str">
            <v>Autres dépôts à terme supérieur à un an</v>
          </cell>
          <cell r="Q2914" t="str">
            <v>Other deposits with term longer than one year</v>
          </cell>
          <cell r="R2914" t="str">
            <v>Other deposits with term longer than one year</v>
          </cell>
          <cell r="S2914" t="str">
            <v>Other deposits with term longer than one year</v>
          </cell>
          <cell r="T2914" t="str">
            <v>Andra insättningar med löptid på mer än ett år</v>
          </cell>
          <cell r="U2914" t="str">
            <v>Altri depositi con scadenza superiore a un anno</v>
          </cell>
          <cell r="V2914" t="str">
            <v>Other deposits with term longer than one year</v>
          </cell>
          <cell r="W2914" t="str">
            <v>Other deposits with term longer than one year</v>
          </cell>
          <cell r="X2914" t="str">
            <v>Other deposits with term longer than one year</v>
          </cell>
          <cell r="Y2914" t="str">
            <v>Other deposits with term longer than one year</v>
          </cell>
          <cell r="Z2914" t="str">
            <v>Other deposits with term longer than one year</v>
          </cell>
          <cell r="AA2914" t="str">
            <v>Other deposits with term longer than one year</v>
          </cell>
          <cell r="AB2914" t="str">
            <v>Other deposits with term longer than one year</v>
          </cell>
          <cell r="AC2914" t="str">
            <v>Other deposits with term longer than one year</v>
          </cell>
          <cell r="AD2914" t="str">
            <v>Other deposits with term longer than one year</v>
          </cell>
          <cell r="AE2914" t="str">
            <v>Other deposits with term longer than one year</v>
          </cell>
          <cell r="AF2914" t="str">
            <v>Other deposits with term longer than one year</v>
          </cell>
          <cell r="AG2914" t="str">
            <v>Other deposits with term longer than one year</v>
          </cell>
          <cell r="AH2914" t="str">
            <v>Other deposits with term longer than one year</v>
          </cell>
          <cell r="AI2914" t="str">
            <v>Other deposits with term longer than one year</v>
          </cell>
          <cell r="AJ2914" t="str">
            <v>Other deposits with term longer than one year</v>
          </cell>
          <cell r="AK2914" t="str">
            <v>Other deposits with term longer than one year</v>
          </cell>
        </row>
        <row r="2915">
          <cell r="M2915" t="str">
            <v>Deposits to cedants</v>
          </cell>
          <cell r="N2915" t="str">
            <v>Indskud til cedenter</v>
          </cell>
          <cell r="O2915" t="str">
            <v>Depotforderungen</v>
          </cell>
          <cell r="P2915" t="str">
            <v>Dépôts auprès de cédantes</v>
          </cell>
          <cell r="Q2915" t="str">
            <v>Deposits to cedants</v>
          </cell>
          <cell r="R2915" t="str">
            <v>Deposits to cedants</v>
          </cell>
          <cell r="S2915" t="str">
            <v>Deposits to cedants</v>
          </cell>
          <cell r="T2915" t="str">
            <v>Depåer hos företag som avgivit återförsäkring</v>
          </cell>
          <cell r="U2915" t="str">
            <v>Depositi presso cedenti</v>
          </cell>
          <cell r="V2915" t="str">
            <v>Deposits to cedants</v>
          </cell>
          <cell r="W2915" t="str">
            <v>Deposits to cedants</v>
          </cell>
          <cell r="X2915" t="str">
            <v>Deposits to cedants</v>
          </cell>
          <cell r="Y2915" t="str">
            <v>Deposits to cedants</v>
          </cell>
          <cell r="Z2915" t="str">
            <v>Deposits to cedants</v>
          </cell>
          <cell r="AA2915" t="str">
            <v>Deposits to cedants</v>
          </cell>
          <cell r="AB2915" t="str">
            <v>Deposits to cedants</v>
          </cell>
          <cell r="AC2915" t="str">
            <v>Deposits to cedants</v>
          </cell>
          <cell r="AD2915" t="str">
            <v>Deposits to cedants</v>
          </cell>
          <cell r="AE2915" t="str">
            <v>Deposits to cedants</v>
          </cell>
          <cell r="AF2915" t="str">
            <v>Deposits to cedants</v>
          </cell>
          <cell r="AG2915" t="str">
            <v>Deposits to cedants</v>
          </cell>
          <cell r="AH2915" t="str">
            <v>Deposits to cedants</v>
          </cell>
          <cell r="AI2915" t="str">
            <v>Deposits to cedants</v>
          </cell>
          <cell r="AJ2915" t="str">
            <v>Deposits to cedants</v>
          </cell>
          <cell r="AK2915" t="str">
            <v>Deposits to cedants</v>
          </cell>
        </row>
        <row r="2916">
          <cell r="M2916" t="str">
            <v>Mortgages and loans</v>
          </cell>
          <cell r="N2916" t="str">
            <v>Lån, herunder realkreditlån</v>
          </cell>
          <cell r="O2916" t="str">
            <v>Hypotheken und Darlehen</v>
          </cell>
          <cell r="P2916" t="str">
            <v>Prêts et prêts hypothécaires</v>
          </cell>
          <cell r="Q2916" t="str">
            <v>Mortgages and loans</v>
          </cell>
          <cell r="R2916" t="str">
            <v>Mortgages and loans</v>
          </cell>
          <cell r="S2916" t="str">
            <v>Mortgages and loans</v>
          </cell>
          <cell r="T2916" t="str">
            <v>Hypotekslån och andra lån</v>
          </cell>
          <cell r="U2916" t="str">
            <v>Mutui ipotecari e prestiti</v>
          </cell>
          <cell r="V2916" t="str">
            <v>Mortgages and loans</v>
          </cell>
          <cell r="W2916" t="str">
            <v>Mortgages and loans</v>
          </cell>
          <cell r="X2916" t="str">
            <v>Mortgages and loans</v>
          </cell>
          <cell r="Y2916" t="str">
            <v>Mortgages and loans</v>
          </cell>
          <cell r="Z2916" t="str">
            <v>Mortgages and loans</v>
          </cell>
          <cell r="AA2916" t="str">
            <v>Mortgages and loans</v>
          </cell>
          <cell r="AB2916" t="str">
            <v>Mortgages and loans</v>
          </cell>
          <cell r="AC2916" t="str">
            <v>Mortgages and loans</v>
          </cell>
          <cell r="AD2916" t="str">
            <v>Mortgages and loans</v>
          </cell>
          <cell r="AE2916" t="str">
            <v>Mortgages and loans</v>
          </cell>
          <cell r="AF2916" t="str">
            <v>Mortgages and loans</v>
          </cell>
          <cell r="AG2916" t="str">
            <v>Mortgages and loans</v>
          </cell>
          <cell r="AH2916" t="str">
            <v>Mortgages and loans</v>
          </cell>
          <cell r="AI2916" t="str">
            <v>Mortgages and loans</v>
          </cell>
          <cell r="AJ2916" t="str">
            <v>Mortgages and loans</v>
          </cell>
          <cell r="AK2916" t="str">
            <v>Mortgages and loans</v>
          </cell>
        </row>
        <row r="2917">
          <cell r="M2917" t="str">
            <v>Uncollateralised loans made</v>
          </cell>
          <cell r="N2917" t="str">
            <v>Lån uden sikkerhedsstillelse</v>
          </cell>
          <cell r="O2917" t="str">
            <v>Unbesicherte Darlehen</v>
          </cell>
          <cell r="P2917" t="str">
            <v>Prêts accordés non garantis</v>
          </cell>
          <cell r="Q2917" t="str">
            <v>Uncollateralised loans made</v>
          </cell>
          <cell r="R2917" t="str">
            <v>Uncollateralised loans made</v>
          </cell>
          <cell r="S2917" t="str">
            <v>Uncollateralised loans made</v>
          </cell>
          <cell r="T2917" t="str">
            <v>Lån utfärdade utan säkerhet</v>
          </cell>
          <cell r="U2917" t="str">
            <v>Prestiti non garantiti erogati</v>
          </cell>
          <cell r="V2917" t="str">
            <v>Uncollateralised loans made</v>
          </cell>
          <cell r="W2917" t="str">
            <v>Uncollateralised loans made</v>
          </cell>
          <cell r="X2917" t="str">
            <v>Uncollateralised loans made</v>
          </cell>
          <cell r="Y2917" t="str">
            <v>Uncollateralised loans made</v>
          </cell>
          <cell r="Z2917" t="str">
            <v>Uncollateralised loans made</v>
          </cell>
          <cell r="AA2917" t="str">
            <v>Uncollateralised loans made</v>
          </cell>
          <cell r="AB2917" t="str">
            <v>Uncollateralised loans made</v>
          </cell>
          <cell r="AC2917" t="str">
            <v>Uncollateralised loans made</v>
          </cell>
          <cell r="AD2917" t="str">
            <v>Uncollateralised loans made</v>
          </cell>
          <cell r="AE2917" t="str">
            <v>Uncollateralised loans made</v>
          </cell>
          <cell r="AF2917" t="str">
            <v>Uncollateralised loans made</v>
          </cell>
          <cell r="AG2917" t="str">
            <v>Uncollateralised loans made</v>
          </cell>
          <cell r="AH2917" t="str">
            <v>Uncollateralised loans made</v>
          </cell>
          <cell r="AI2917" t="str">
            <v>Uncollateralised loans made</v>
          </cell>
          <cell r="AJ2917" t="str">
            <v>Uncollateralised loans made</v>
          </cell>
          <cell r="AK2917" t="str">
            <v>Uncollateralised loans made</v>
          </cell>
        </row>
        <row r="2918">
          <cell r="M2918" t="str">
            <v>Loans made collateralised with securities</v>
          </cell>
          <cell r="N2918" t="str">
            <v>Lån med sikkerhedsstillelse i værdipapirer</v>
          </cell>
          <cell r="O2918" t="str">
            <v>Wertpapierbesicherte Darlehen</v>
          </cell>
          <cell r="P2918" t="str">
            <v>Prêts accordés garantis par des titres</v>
          </cell>
          <cell r="Q2918" t="str">
            <v>Loans made collateralised with securities</v>
          </cell>
          <cell r="R2918" t="str">
            <v>Loans made collateralised with securities</v>
          </cell>
          <cell r="S2918" t="str">
            <v>Loans made collateralised with securities</v>
          </cell>
          <cell r="T2918" t="str">
            <v>Lån utfärdade med värdepapper som säkerhet</v>
          </cell>
          <cell r="U2918" t="str">
            <v>Prestiti garantiti da titoli erogati</v>
          </cell>
          <cell r="V2918" t="str">
            <v>Loans made collateralised with securities</v>
          </cell>
          <cell r="W2918" t="str">
            <v>Loans made collateralised with securities</v>
          </cell>
          <cell r="X2918" t="str">
            <v>Loans made collateralised with securities</v>
          </cell>
          <cell r="Y2918" t="str">
            <v>Loans made collateralised with securities</v>
          </cell>
          <cell r="Z2918" t="str">
            <v>Loans made collateralised with securities</v>
          </cell>
          <cell r="AA2918" t="str">
            <v>Loans made collateralised with securities</v>
          </cell>
          <cell r="AB2918" t="str">
            <v>Loans made collateralised with securities</v>
          </cell>
          <cell r="AC2918" t="str">
            <v>Loans made collateralised with securities</v>
          </cell>
          <cell r="AD2918" t="str">
            <v>Loans made collateralised with securities</v>
          </cell>
          <cell r="AE2918" t="str">
            <v>Loans made collateralised with securities</v>
          </cell>
          <cell r="AF2918" t="str">
            <v>Loans made collateralised with securities</v>
          </cell>
          <cell r="AG2918" t="str">
            <v>Loans made collateralised with securities</v>
          </cell>
          <cell r="AH2918" t="str">
            <v>Loans made collateralised with securities</v>
          </cell>
          <cell r="AI2918" t="str">
            <v>Loans made collateralised with securities</v>
          </cell>
          <cell r="AJ2918" t="str">
            <v>Loans made collateralised with securities</v>
          </cell>
          <cell r="AK2918" t="str">
            <v>Loans made collateralised with securities</v>
          </cell>
        </row>
        <row r="2919">
          <cell r="M2919" t="str">
            <v>Mortgages</v>
          </cell>
          <cell r="N2919" t="str">
            <v>Realkreditlån</v>
          </cell>
          <cell r="O2919" t="str">
            <v>Hypotheken</v>
          </cell>
          <cell r="P2919" t="str">
            <v>Prêts hypothécaires</v>
          </cell>
          <cell r="Q2919" t="str">
            <v>Mortgages</v>
          </cell>
          <cell r="R2919" t="str">
            <v>Mortgages</v>
          </cell>
          <cell r="S2919" t="str">
            <v>Mortgages</v>
          </cell>
          <cell r="T2919" t="str">
            <v>Hypotekslån</v>
          </cell>
          <cell r="U2919" t="str">
            <v>Mutui ipotecari</v>
          </cell>
          <cell r="V2919" t="str">
            <v>Mortgages</v>
          </cell>
          <cell r="W2919" t="str">
            <v>Mortgages</v>
          </cell>
          <cell r="X2919" t="str">
            <v>Mortgages</v>
          </cell>
          <cell r="Y2919" t="str">
            <v>Mortgages</v>
          </cell>
          <cell r="Z2919" t="str">
            <v>Mortgages</v>
          </cell>
          <cell r="AA2919" t="str">
            <v>Mortgages</v>
          </cell>
          <cell r="AB2919" t="str">
            <v>Mortgages</v>
          </cell>
          <cell r="AC2919" t="str">
            <v>Mortgages</v>
          </cell>
          <cell r="AD2919" t="str">
            <v>Mortgages</v>
          </cell>
          <cell r="AE2919" t="str">
            <v>Mortgages</v>
          </cell>
          <cell r="AF2919" t="str">
            <v>Mortgages</v>
          </cell>
          <cell r="AG2919" t="str">
            <v>Mortgages</v>
          </cell>
          <cell r="AH2919" t="str">
            <v>Mortgages</v>
          </cell>
          <cell r="AI2919" t="str">
            <v>Mortgages</v>
          </cell>
          <cell r="AJ2919" t="str">
            <v>Mortgages</v>
          </cell>
          <cell r="AK2919" t="str">
            <v>Mortgages</v>
          </cell>
        </row>
        <row r="2920">
          <cell r="M2920" t="str">
            <v>Other collateralised loans made</v>
          </cell>
          <cell r="N2920" t="str">
            <v>Øvrige lån med sikkerhedsstillelse</v>
          </cell>
          <cell r="O2920" t="str">
            <v>Sonstige besicherte Darlehen</v>
          </cell>
          <cell r="P2920" t="str">
            <v>Autres prêts garantis accordés</v>
          </cell>
          <cell r="Q2920" t="str">
            <v>Other collateralised loans made</v>
          </cell>
          <cell r="R2920" t="str">
            <v>Other collateralised loans made</v>
          </cell>
          <cell r="S2920" t="str">
            <v>Other collateralised loans made</v>
          </cell>
          <cell r="T2920" t="str">
            <v>Andra lån utfärdade mot säkerhet</v>
          </cell>
          <cell r="U2920" t="str">
            <v>Altri prestiti garantiti erogati</v>
          </cell>
          <cell r="V2920" t="str">
            <v>Other collateralised loans made</v>
          </cell>
          <cell r="W2920" t="str">
            <v>Other collateralised loans made</v>
          </cell>
          <cell r="X2920" t="str">
            <v>Other collateralised loans made</v>
          </cell>
          <cell r="Y2920" t="str">
            <v>Other collateralised loans made</v>
          </cell>
          <cell r="Z2920" t="str">
            <v>Other collateralised loans made</v>
          </cell>
          <cell r="AA2920" t="str">
            <v>Other collateralised loans made</v>
          </cell>
          <cell r="AB2920" t="str">
            <v>Other collateralised loans made</v>
          </cell>
          <cell r="AC2920" t="str">
            <v>Other collateralised loans made</v>
          </cell>
          <cell r="AD2920" t="str">
            <v>Other collateralised loans made</v>
          </cell>
          <cell r="AE2920" t="str">
            <v>Other collateralised loans made</v>
          </cell>
          <cell r="AF2920" t="str">
            <v>Other collateralised loans made</v>
          </cell>
          <cell r="AG2920" t="str">
            <v>Other collateralised loans made</v>
          </cell>
          <cell r="AH2920" t="str">
            <v>Other collateralised loans made</v>
          </cell>
          <cell r="AI2920" t="str">
            <v>Other collateralised loans made</v>
          </cell>
          <cell r="AJ2920" t="str">
            <v>Other collateralised loans made</v>
          </cell>
          <cell r="AK2920" t="str">
            <v>Other collateralised loans made</v>
          </cell>
        </row>
        <row r="2921">
          <cell r="M2921" t="str">
            <v>Loans on policies</v>
          </cell>
          <cell r="N2921" t="str">
            <v>Policelån</v>
          </cell>
          <cell r="O2921" t="str">
            <v>Policendarlehen</v>
          </cell>
          <cell r="P2921" t="str">
            <v>Avances sur polices</v>
          </cell>
          <cell r="Q2921" t="str">
            <v>Loans on policies</v>
          </cell>
          <cell r="R2921" t="str">
            <v>Loans on policies</v>
          </cell>
          <cell r="S2921" t="str">
            <v>Loans on policies</v>
          </cell>
          <cell r="T2921" t="str">
            <v>Lån på försäkringsbrev</v>
          </cell>
          <cell r="U2921" t="str">
            <v>Prestiti su polizze</v>
          </cell>
          <cell r="V2921" t="str">
            <v>Loans on policies</v>
          </cell>
          <cell r="W2921" t="str">
            <v>Loans on policies</v>
          </cell>
          <cell r="X2921" t="str">
            <v>Loans on policies</v>
          </cell>
          <cell r="Y2921" t="str">
            <v>Loans on policies</v>
          </cell>
          <cell r="Z2921" t="str">
            <v>Loans on policies</v>
          </cell>
          <cell r="AA2921" t="str">
            <v>Loans on policies</v>
          </cell>
          <cell r="AB2921" t="str">
            <v>Loans on policies</v>
          </cell>
          <cell r="AC2921" t="str">
            <v>Loans on policies</v>
          </cell>
          <cell r="AD2921" t="str">
            <v>Loans on policies</v>
          </cell>
          <cell r="AE2921" t="str">
            <v>Loans on policies</v>
          </cell>
          <cell r="AF2921" t="str">
            <v>Loans on policies</v>
          </cell>
          <cell r="AG2921" t="str">
            <v>Loans on policies</v>
          </cell>
          <cell r="AH2921" t="str">
            <v>Loans on policies</v>
          </cell>
          <cell r="AI2921" t="str">
            <v>Loans on policies</v>
          </cell>
          <cell r="AJ2921" t="str">
            <v>Loans on policies</v>
          </cell>
          <cell r="AK2921" t="str">
            <v>Loans on policies</v>
          </cell>
        </row>
        <row r="2922">
          <cell r="M2922" t="str">
            <v>Property</v>
          </cell>
          <cell r="N2922" t="str">
            <v>Materielle anlægsaktiver</v>
          </cell>
          <cell r="O2922" t="str">
            <v>Immobilien</v>
          </cell>
          <cell r="P2922" t="str">
            <v>Immobilisations corporelles</v>
          </cell>
          <cell r="Q2922" t="str">
            <v>Property</v>
          </cell>
          <cell r="R2922" t="str">
            <v>Property</v>
          </cell>
          <cell r="S2922" t="str">
            <v>Property</v>
          </cell>
          <cell r="T2922" t="str">
            <v>Fastigheter</v>
          </cell>
          <cell r="U2922" t="str">
            <v>Immobili</v>
          </cell>
          <cell r="V2922" t="str">
            <v>Property</v>
          </cell>
          <cell r="W2922" t="str">
            <v>Property</v>
          </cell>
          <cell r="X2922" t="str">
            <v>Property</v>
          </cell>
          <cell r="Y2922" t="str">
            <v>Property</v>
          </cell>
          <cell r="Z2922" t="str">
            <v>Property</v>
          </cell>
          <cell r="AA2922" t="str">
            <v>Property</v>
          </cell>
          <cell r="AB2922" t="str">
            <v>Property</v>
          </cell>
          <cell r="AC2922" t="str">
            <v>Property</v>
          </cell>
          <cell r="AD2922" t="str">
            <v>Property</v>
          </cell>
          <cell r="AE2922" t="str">
            <v>Property</v>
          </cell>
          <cell r="AF2922" t="str">
            <v>Property</v>
          </cell>
          <cell r="AG2922" t="str">
            <v>Property</v>
          </cell>
          <cell r="AH2922" t="str">
            <v>Property</v>
          </cell>
          <cell r="AI2922" t="str">
            <v>Property</v>
          </cell>
          <cell r="AJ2922" t="str">
            <v>Property</v>
          </cell>
          <cell r="AK2922" t="str">
            <v>Property</v>
          </cell>
        </row>
        <row r="2923">
          <cell r="M2923" t="str">
            <v>Property (office and commercial)</v>
          </cell>
          <cell r="N2923" t="str">
            <v>Ejendomme (kontor og erhverv)</v>
          </cell>
          <cell r="O2923" t="str">
            <v>Büro- und Geschäftsimmobilien</v>
          </cell>
          <cell r="P2923" t="str">
            <v>Immobilier (de bureau et commercial)</v>
          </cell>
          <cell r="Q2923" t="str">
            <v>Property (office and commercial)</v>
          </cell>
          <cell r="R2923" t="str">
            <v>Property (office and commercial)</v>
          </cell>
          <cell r="S2923" t="str">
            <v>Property (office and commercial)</v>
          </cell>
          <cell r="T2923" t="str">
            <v>Fastigheter (kontorsfastigheter och kommersiella fastigheter)</v>
          </cell>
          <cell r="U2923" t="str">
            <v>Immobili (per ufficio e commerciali)</v>
          </cell>
          <cell r="V2923" t="str">
            <v>Property (office and commercial)</v>
          </cell>
          <cell r="W2923" t="str">
            <v>Property (office and commercial)</v>
          </cell>
          <cell r="X2923" t="str">
            <v>Property (office and commercial)</v>
          </cell>
          <cell r="Y2923" t="str">
            <v>Property (office and commercial)</v>
          </cell>
          <cell r="Z2923" t="str">
            <v>Property (office and commercial)</v>
          </cell>
          <cell r="AA2923" t="str">
            <v>Property (office and commercial)</v>
          </cell>
          <cell r="AB2923" t="str">
            <v>Property (office and commercial)</v>
          </cell>
          <cell r="AC2923" t="str">
            <v>Property (office and commercial)</v>
          </cell>
          <cell r="AD2923" t="str">
            <v>Property (office and commercial)</v>
          </cell>
          <cell r="AE2923" t="str">
            <v>Property (office and commercial)</v>
          </cell>
          <cell r="AF2923" t="str">
            <v>Property (office and commercial)</v>
          </cell>
          <cell r="AG2923" t="str">
            <v>Property (office and commercial)</v>
          </cell>
          <cell r="AH2923" t="str">
            <v>Property (office and commercial)</v>
          </cell>
          <cell r="AI2923" t="str">
            <v>Property (office and commercial)</v>
          </cell>
          <cell r="AJ2923" t="str">
            <v>Property (office and commercial)</v>
          </cell>
          <cell r="AK2923" t="str">
            <v>Property (office and commercial)</v>
          </cell>
        </row>
        <row r="2924">
          <cell r="M2924" t="str">
            <v>Property (residential)</v>
          </cell>
          <cell r="N2924" t="str">
            <v>Ejendomme (beboelse)</v>
          </cell>
          <cell r="O2924" t="str">
            <v>Wohnimmobilien</v>
          </cell>
          <cell r="P2924" t="str">
            <v>Immobilier (résidentiel)</v>
          </cell>
          <cell r="Q2924" t="str">
            <v>Property (residential)</v>
          </cell>
          <cell r="R2924" t="str">
            <v>Property (residential)</v>
          </cell>
          <cell r="S2924" t="str">
            <v>Property (residential)</v>
          </cell>
          <cell r="T2924" t="str">
            <v>Fastigheter (bostadsfastigheter)</v>
          </cell>
          <cell r="U2924" t="str">
            <v>Immobili (residenziali)</v>
          </cell>
          <cell r="V2924" t="str">
            <v>Property (residential)</v>
          </cell>
          <cell r="W2924" t="str">
            <v>Property (residential)</v>
          </cell>
          <cell r="X2924" t="str">
            <v>Property (residential)</v>
          </cell>
          <cell r="Y2924" t="str">
            <v>Property (residential)</v>
          </cell>
          <cell r="Z2924" t="str">
            <v>Property (residential)</v>
          </cell>
          <cell r="AA2924" t="str">
            <v>Property (residential)</v>
          </cell>
          <cell r="AB2924" t="str">
            <v>Property (residential)</v>
          </cell>
          <cell r="AC2924" t="str">
            <v>Property (residential)</v>
          </cell>
          <cell r="AD2924" t="str">
            <v>Property (residential)</v>
          </cell>
          <cell r="AE2924" t="str">
            <v>Property (residential)</v>
          </cell>
          <cell r="AF2924" t="str">
            <v>Property (residential)</v>
          </cell>
          <cell r="AG2924" t="str">
            <v>Property (residential)</v>
          </cell>
          <cell r="AH2924" t="str">
            <v>Property (residential)</v>
          </cell>
          <cell r="AI2924" t="str">
            <v>Property (residential)</v>
          </cell>
          <cell r="AJ2924" t="str">
            <v>Property (residential)</v>
          </cell>
          <cell r="AK2924" t="str">
            <v>Property (residential)</v>
          </cell>
        </row>
        <row r="2925">
          <cell r="M2925" t="str">
            <v>Property (for own use)</v>
          </cell>
          <cell r="N2925" t="str">
            <v>Ejendomme (til eget brug)</v>
          </cell>
          <cell r="O2925" t="str">
            <v>Immobilien (zur Eigennutzung)</v>
          </cell>
          <cell r="P2925" t="str">
            <v>Immobilier (pour usage propre)</v>
          </cell>
          <cell r="Q2925" t="str">
            <v>Property (for own use)</v>
          </cell>
          <cell r="R2925" t="str">
            <v>Property (for own use)</v>
          </cell>
          <cell r="S2925" t="str">
            <v>Property (for own use)</v>
          </cell>
          <cell r="T2925" t="str">
            <v>Fastigheter (för eget bruk)</v>
          </cell>
          <cell r="U2925" t="str">
            <v>Immobili (per uso proprio)</v>
          </cell>
          <cell r="V2925" t="str">
            <v>Property (for own use)</v>
          </cell>
          <cell r="W2925" t="str">
            <v>Property (for own use)</v>
          </cell>
          <cell r="X2925" t="str">
            <v>Property (for own use)</v>
          </cell>
          <cell r="Y2925" t="str">
            <v>Property (for own use)</v>
          </cell>
          <cell r="Z2925" t="str">
            <v>Property (for own use)</v>
          </cell>
          <cell r="AA2925" t="str">
            <v>Property (for own use)</v>
          </cell>
          <cell r="AB2925" t="str">
            <v>Property (for own use)</v>
          </cell>
          <cell r="AC2925" t="str">
            <v>Property (for own use)</v>
          </cell>
          <cell r="AD2925" t="str">
            <v>Property (for own use)</v>
          </cell>
          <cell r="AE2925" t="str">
            <v>Property (for own use)</v>
          </cell>
          <cell r="AF2925" t="str">
            <v>Property (for own use)</v>
          </cell>
          <cell r="AG2925" t="str">
            <v>Property (for own use)</v>
          </cell>
          <cell r="AH2925" t="str">
            <v>Property (for own use)</v>
          </cell>
          <cell r="AI2925" t="str">
            <v>Property (for own use)</v>
          </cell>
          <cell r="AJ2925" t="str">
            <v>Property (for own use)</v>
          </cell>
          <cell r="AK2925" t="str">
            <v>Property (for own use)</v>
          </cell>
        </row>
        <row r="2926">
          <cell r="M2926" t="str">
            <v>Property (under construction for investment)</v>
          </cell>
          <cell r="N2926" t="str">
            <v>Ejendomme (under opførelse til investering)</v>
          </cell>
          <cell r="O2926" t="str">
            <v>Im Bau befindliche Immobilien (als Anlage)</v>
          </cell>
          <cell r="P2926" t="str">
            <v>Immobilier (en construction pour investissement)</v>
          </cell>
          <cell r="Q2926" t="str">
            <v>Property (under construction for investment)</v>
          </cell>
          <cell r="R2926" t="str">
            <v>Property (under construction for investment)</v>
          </cell>
          <cell r="S2926" t="str">
            <v>Property (under construction for investment)</v>
          </cell>
          <cell r="T2926" t="str">
            <v>Fastigheter (under konstruktion för investeringsändamål)</v>
          </cell>
          <cell r="U2926" t="str">
            <v>Immobili (in costruzione a scopo di investimento)</v>
          </cell>
          <cell r="V2926" t="str">
            <v>Property (under construction for investment)</v>
          </cell>
          <cell r="W2926" t="str">
            <v>Property (under construction for investment)</v>
          </cell>
          <cell r="X2926" t="str">
            <v>Property (under construction for investment)</v>
          </cell>
          <cell r="Y2926" t="str">
            <v>Property (under construction for investment)</v>
          </cell>
          <cell r="Z2926" t="str">
            <v>Property (under construction for investment)</v>
          </cell>
          <cell r="AA2926" t="str">
            <v>Property (under construction for investment)</v>
          </cell>
          <cell r="AB2926" t="str">
            <v>Property (under construction for investment)</v>
          </cell>
          <cell r="AC2926" t="str">
            <v>Property (under construction for investment)</v>
          </cell>
          <cell r="AD2926" t="str">
            <v>Property (under construction for investment)</v>
          </cell>
          <cell r="AE2926" t="str">
            <v>Property (under construction for investment)</v>
          </cell>
          <cell r="AF2926" t="str">
            <v>Property (under construction for investment)</v>
          </cell>
          <cell r="AG2926" t="str">
            <v>Property (under construction for investment)</v>
          </cell>
          <cell r="AH2926" t="str">
            <v>Property (under construction for investment)</v>
          </cell>
          <cell r="AI2926" t="str">
            <v>Property (under construction for investment)</v>
          </cell>
          <cell r="AJ2926" t="str">
            <v>Property (under construction for investment)</v>
          </cell>
          <cell r="AK2926" t="str">
            <v>Property (under construction for investment)</v>
          </cell>
        </row>
        <row r="2927">
          <cell r="M2927" t="str">
            <v>Plant and equipment (for own use)</v>
          </cell>
          <cell r="N2927" t="str">
            <v>Produktionsanlæg og driftsmidler (til eget brug)</v>
          </cell>
          <cell r="O2927" t="str">
            <v>Sachanlagen (zur Eigennutzung)</v>
          </cell>
          <cell r="P2927" t="str">
            <v>Biens d’équipement (pour usage propre)</v>
          </cell>
          <cell r="Q2927" t="str">
            <v>Plant and equipment (for own use)</v>
          </cell>
          <cell r="R2927" t="str">
            <v>Plant and equipment (for own use)</v>
          </cell>
          <cell r="S2927" t="str">
            <v>Plant and equipment (for own use)</v>
          </cell>
          <cell r="T2927" t="str">
            <v>Anläggningar och utrustning (för eget bruk)</v>
          </cell>
          <cell r="U2927" t="str">
            <v>Impianti e attrezzature (per uso proprio)</v>
          </cell>
          <cell r="V2927" t="str">
            <v>Plant and equipment (for own use)</v>
          </cell>
          <cell r="W2927" t="str">
            <v>Plant and equipment (for own use)</v>
          </cell>
          <cell r="X2927" t="str">
            <v>Plant and equipment (for own use)</v>
          </cell>
          <cell r="Y2927" t="str">
            <v>Plant and equipment (for own use)</v>
          </cell>
          <cell r="Z2927" t="str">
            <v>Plant and equipment (for own use)</v>
          </cell>
          <cell r="AA2927" t="str">
            <v>Plant and equipment (for own use)</v>
          </cell>
          <cell r="AB2927" t="str">
            <v>Plant and equipment (for own use)</v>
          </cell>
          <cell r="AC2927" t="str">
            <v>Plant and equipment (for own use)</v>
          </cell>
          <cell r="AD2927" t="str">
            <v>Plant and equipment (for own use)</v>
          </cell>
          <cell r="AE2927" t="str">
            <v>Plant and equipment (for own use)</v>
          </cell>
          <cell r="AF2927" t="str">
            <v>Plant and equipment (for own use)</v>
          </cell>
          <cell r="AG2927" t="str">
            <v>Plant and equipment (for own use)</v>
          </cell>
          <cell r="AH2927" t="str">
            <v>Plant and equipment (for own use)</v>
          </cell>
          <cell r="AI2927" t="str">
            <v>Plant and equipment (for own use)</v>
          </cell>
          <cell r="AJ2927" t="str">
            <v>Plant and equipment (for own use)</v>
          </cell>
          <cell r="AK2927" t="str">
            <v>Plant and equipment (for own use)</v>
          </cell>
        </row>
        <row r="2928">
          <cell r="M2928" t="str">
            <v>Property (under construction for own use)</v>
          </cell>
          <cell r="N2928" t="str">
            <v>Ejendomme (under opførelse til eget brug)</v>
          </cell>
          <cell r="O2928" t="str">
            <v>Im Bau befindliche Immobilien (zur Eigennutzung)</v>
          </cell>
          <cell r="P2928" t="str">
            <v>Immobilier (en construction pour usage propre)</v>
          </cell>
          <cell r="Q2928" t="str">
            <v>Property (under construction for own use)</v>
          </cell>
          <cell r="R2928" t="str">
            <v>Property (under construction for own use)</v>
          </cell>
          <cell r="S2928" t="str">
            <v>Property (under construction for own use)</v>
          </cell>
          <cell r="T2928" t="str">
            <v>Fastigheter (under konstruktion för eget bruk)</v>
          </cell>
          <cell r="U2928" t="str">
            <v>Immobili (in costruzione per uso proprio)</v>
          </cell>
          <cell r="V2928" t="str">
            <v>Property (under construction for own use)</v>
          </cell>
          <cell r="W2928" t="str">
            <v>Property (under construction for own use)</v>
          </cell>
          <cell r="X2928" t="str">
            <v>Property (under construction for own use)</v>
          </cell>
          <cell r="Y2928" t="str">
            <v>Property (under construction for own use)</v>
          </cell>
          <cell r="Z2928" t="str">
            <v>Property (under construction for own use)</v>
          </cell>
          <cell r="AA2928" t="str">
            <v>Property (under construction for own use)</v>
          </cell>
          <cell r="AB2928" t="str">
            <v>Property (under construction for own use)</v>
          </cell>
          <cell r="AC2928" t="str">
            <v>Property (under construction for own use)</v>
          </cell>
          <cell r="AD2928" t="str">
            <v>Property (under construction for own use)</v>
          </cell>
          <cell r="AE2928" t="str">
            <v>Property (under construction for own use)</v>
          </cell>
          <cell r="AF2928" t="str">
            <v>Property (under construction for own use)</v>
          </cell>
          <cell r="AG2928" t="str">
            <v>Property (under construction for own use)</v>
          </cell>
          <cell r="AH2928" t="str">
            <v>Property (under construction for own use)</v>
          </cell>
          <cell r="AI2928" t="str">
            <v>Property (under construction for own use)</v>
          </cell>
          <cell r="AJ2928" t="str">
            <v>Property (under construction for own use)</v>
          </cell>
          <cell r="AK2928" t="str">
            <v>Property (under construction for own use)</v>
          </cell>
        </row>
        <row r="2929">
          <cell r="M2929" t="str">
            <v>Other investments</v>
          </cell>
          <cell r="N2929" t="str">
            <v>Øvrige investeringer</v>
          </cell>
          <cell r="O2929" t="str">
            <v>Sonstige Anlagen</v>
          </cell>
          <cell r="P2929" t="str">
            <v>Autres investissements</v>
          </cell>
          <cell r="Q2929" t="str">
            <v>Other investments</v>
          </cell>
          <cell r="R2929" t="str">
            <v>Other investments</v>
          </cell>
          <cell r="S2929" t="str">
            <v>Other investments</v>
          </cell>
          <cell r="T2929" t="str">
            <v>Övriga investeringar</v>
          </cell>
          <cell r="U2929" t="str">
            <v>Altri investimenti</v>
          </cell>
          <cell r="V2929" t="str">
            <v>Other investments</v>
          </cell>
          <cell r="W2929" t="str">
            <v>Other investments</v>
          </cell>
          <cell r="X2929" t="str">
            <v>Other investments</v>
          </cell>
          <cell r="Y2929" t="str">
            <v>Other investments</v>
          </cell>
          <cell r="Z2929" t="str">
            <v>Other investments</v>
          </cell>
          <cell r="AA2929" t="str">
            <v>Other investments</v>
          </cell>
          <cell r="AB2929" t="str">
            <v>Other investments</v>
          </cell>
          <cell r="AC2929" t="str">
            <v>Other investments</v>
          </cell>
          <cell r="AD2929" t="str">
            <v>Other investments</v>
          </cell>
          <cell r="AE2929" t="str">
            <v>Other investments</v>
          </cell>
          <cell r="AF2929" t="str">
            <v>Other investments</v>
          </cell>
          <cell r="AG2929" t="str">
            <v>Other investments</v>
          </cell>
          <cell r="AH2929" t="str">
            <v>Other investments</v>
          </cell>
          <cell r="AI2929" t="str">
            <v>Other investments</v>
          </cell>
          <cell r="AJ2929" t="str">
            <v>Other investments</v>
          </cell>
          <cell r="AK2929" t="str">
            <v>Other investments</v>
          </cell>
        </row>
        <row r="2930">
          <cell r="M2930" t="str">
            <v>Futures</v>
          </cell>
          <cell r="N2930" t="str">
            <v>Futures</v>
          </cell>
          <cell r="O2930" t="str">
            <v>Futures</v>
          </cell>
          <cell r="P2930" t="str">
            <v>Contrats à terme standardisés (futures)</v>
          </cell>
          <cell r="Q2930" t="str">
            <v>Futures</v>
          </cell>
          <cell r="R2930" t="str">
            <v>Futures</v>
          </cell>
          <cell r="S2930" t="str">
            <v>Futures</v>
          </cell>
          <cell r="T2930" t="str">
            <v>Standardiserade terminer</v>
          </cell>
          <cell r="U2930" t="str">
            <v>Futures</v>
          </cell>
          <cell r="V2930" t="str">
            <v>Futures</v>
          </cell>
          <cell r="W2930" t="str">
            <v>Futures</v>
          </cell>
          <cell r="X2930" t="str">
            <v>Futures</v>
          </cell>
          <cell r="Y2930" t="str">
            <v>Futures</v>
          </cell>
          <cell r="Z2930" t="str">
            <v>Futures</v>
          </cell>
          <cell r="AA2930" t="str">
            <v>Futures</v>
          </cell>
          <cell r="AB2930" t="str">
            <v>Futures</v>
          </cell>
          <cell r="AC2930" t="str">
            <v>Futures</v>
          </cell>
          <cell r="AD2930" t="str">
            <v>Futures</v>
          </cell>
          <cell r="AE2930" t="str">
            <v>Futures</v>
          </cell>
          <cell r="AF2930" t="str">
            <v>Futures</v>
          </cell>
          <cell r="AG2930" t="str">
            <v>Futures</v>
          </cell>
          <cell r="AH2930" t="str">
            <v>Futures</v>
          </cell>
          <cell r="AI2930" t="str">
            <v>Futures</v>
          </cell>
          <cell r="AJ2930" t="str">
            <v>Futures</v>
          </cell>
          <cell r="AK2930" t="str">
            <v>Futures</v>
          </cell>
        </row>
        <row r="2931">
          <cell r="M2931" t="str">
            <v>Equity and index futures</v>
          </cell>
          <cell r="N2931" t="str">
            <v>Aktie- og indeksfutures</v>
          </cell>
          <cell r="O2931" t="str">
            <v>Futures auf Aktien und Indizes</v>
          </cell>
          <cell r="P2931" t="str">
            <v>Contrats à terme standardisés sur actions et indices actions</v>
          </cell>
          <cell r="Q2931" t="str">
            <v>Equity and index futures</v>
          </cell>
          <cell r="R2931" t="str">
            <v>Equity and index futures</v>
          </cell>
          <cell r="S2931" t="str">
            <v>Equity and index futures</v>
          </cell>
          <cell r="T2931" t="str">
            <v>Aktie- och indexterminer</v>
          </cell>
          <cell r="U2931" t="str">
            <v>Futures su azioni e indici</v>
          </cell>
          <cell r="V2931" t="str">
            <v>Equity and index futures</v>
          </cell>
          <cell r="W2931" t="str">
            <v>Equity and index futures</v>
          </cell>
          <cell r="X2931" t="str">
            <v>Equity and index futures</v>
          </cell>
          <cell r="Y2931" t="str">
            <v>Equity and index futures</v>
          </cell>
          <cell r="Z2931" t="str">
            <v>Equity and index futures</v>
          </cell>
          <cell r="AA2931" t="str">
            <v>Equity and index futures</v>
          </cell>
          <cell r="AB2931" t="str">
            <v>Equity and index futures</v>
          </cell>
          <cell r="AC2931" t="str">
            <v>Equity and index futures</v>
          </cell>
          <cell r="AD2931" t="str">
            <v>Equity and index futures</v>
          </cell>
          <cell r="AE2931" t="str">
            <v>Equity and index futures</v>
          </cell>
          <cell r="AF2931" t="str">
            <v>Equity and index futures</v>
          </cell>
          <cell r="AG2931" t="str">
            <v>Equity and index futures</v>
          </cell>
          <cell r="AH2931" t="str">
            <v>Equity and index futures</v>
          </cell>
          <cell r="AI2931" t="str">
            <v>Equity and index futures</v>
          </cell>
          <cell r="AJ2931" t="str">
            <v>Equity and index futures</v>
          </cell>
          <cell r="AK2931" t="str">
            <v>Equity and index futures</v>
          </cell>
        </row>
        <row r="2932">
          <cell r="M2932" t="str">
            <v>Interest rate futures</v>
          </cell>
          <cell r="N2932" t="str">
            <v>Rentefutures</v>
          </cell>
          <cell r="O2932" t="str">
            <v>Zinsfutures</v>
          </cell>
          <cell r="P2932" t="str">
            <v>Contrats à terme standardisés sur taux d’intérêt</v>
          </cell>
          <cell r="Q2932" t="str">
            <v>Interest rate futures</v>
          </cell>
          <cell r="R2932" t="str">
            <v>Interest rate futures</v>
          </cell>
          <cell r="S2932" t="str">
            <v>Interest rate futures</v>
          </cell>
          <cell r="T2932" t="str">
            <v>Räntefuturekontrakt</v>
          </cell>
          <cell r="U2932" t="str">
            <v>Futures su tassi di interesse</v>
          </cell>
          <cell r="V2932" t="str">
            <v>Interest rate futures</v>
          </cell>
          <cell r="W2932" t="str">
            <v>Interest rate futures</v>
          </cell>
          <cell r="X2932" t="str">
            <v>Interest rate futures</v>
          </cell>
          <cell r="Y2932" t="str">
            <v>Interest rate futures</v>
          </cell>
          <cell r="Z2932" t="str">
            <v>Interest rate futures</v>
          </cell>
          <cell r="AA2932" t="str">
            <v>Interest rate futures</v>
          </cell>
          <cell r="AB2932" t="str">
            <v>Interest rate futures</v>
          </cell>
          <cell r="AC2932" t="str">
            <v>Interest rate futures</v>
          </cell>
          <cell r="AD2932" t="str">
            <v>Interest rate futures</v>
          </cell>
          <cell r="AE2932" t="str">
            <v>Interest rate futures</v>
          </cell>
          <cell r="AF2932" t="str">
            <v>Interest rate futures</v>
          </cell>
          <cell r="AG2932" t="str">
            <v>Interest rate futures</v>
          </cell>
          <cell r="AH2932" t="str">
            <v>Interest rate futures</v>
          </cell>
          <cell r="AI2932" t="str">
            <v>Interest rate futures</v>
          </cell>
          <cell r="AJ2932" t="str">
            <v>Interest rate futures</v>
          </cell>
          <cell r="AK2932" t="str">
            <v>Interest rate futures</v>
          </cell>
        </row>
        <row r="2933">
          <cell r="M2933" t="str">
            <v>Currency futures</v>
          </cell>
          <cell r="N2933" t="str">
            <v>Valutafutures</v>
          </cell>
          <cell r="O2933" t="str">
            <v>Währungsfutures</v>
          </cell>
          <cell r="P2933" t="str">
            <v>Contrats à terme standardisés sur devises</v>
          </cell>
          <cell r="Q2933" t="str">
            <v>Currency futures</v>
          </cell>
          <cell r="R2933" t="str">
            <v>Currency futures</v>
          </cell>
          <cell r="S2933" t="str">
            <v>Currency futures</v>
          </cell>
          <cell r="T2933" t="str">
            <v>Valutaterminer</v>
          </cell>
          <cell r="U2933" t="str">
            <v>Futures su valute</v>
          </cell>
          <cell r="V2933" t="str">
            <v>Currency futures</v>
          </cell>
          <cell r="W2933" t="str">
            <v>Currency futures</v>
          </cell>
          <cell r="X2933" t="str">
            <v>Currency futures</v>
          </cell>
          <cell r="Y2933" t="str">
            <v>Currency futures</v>
          </cell>
          <cell r="Z2933" t="str">
            <v>Currency futures</v>
          </cell>
          <cell r="AA2933" t="str">
            <v>Currency futures</v>
          </cell>
          <cell r="AB2933" t="str">
            <v>Currency futures</v>
          </cell>
          <cell r="AC2933" t="str">
            <v>Currency futures</v>
          </cell>
          <cell r="AD2933" t="str">
            <v>Currency futures</v>
          </cell>
          <cell r="AE2933" t="str">
            <v>Currency futures</v>
          </cell>
          <cell r="AF2933" t="str">
            <v>Currency futures</v>
          </cell>
          <cell r="AG2933" t="str">
            <v>Currency futures</v>
          </cell>
          <cell r="AH2933" t="str">
            <v>Currency futures</v>
          </cell>
          <cell r="AI2933" t="str">
            <v>Currency futures</v>
          </cell>
          <cell r="AJ2933" t="str">
            <v>Currency futures</v>
          </cell>
          <cell r="AK2933" t="str">
            <v>Currency futures</v>
          </cell>
        </row>
        <row r="2934">
          <cell r="M2934" t="str">
            <v>Commodity futures</v>
          </cell>
          <cell r="N2934" t="str">
            <v>Råvarefutures</v>
          </cell>
          <cell r="O2934" t="str">
            <v>Warenfutures</v>
          </cell>
          <cell r="P2934" t="str">
            <v>Contrats à terme standardisés sur matières premières</v>
          </cell>
          <cell r="Q2934" t="str">
            <v>Commodity futures</v>
          </cell>
          <cell r="R2934" t="str">
            <v>Commodity futures</v>
          </cell>
          <cell r="S2934" t="str">
            <v>Commodity futures</v>
          </cell>
          <cell r="T2934" t="str">
            <v>Råvaruterminer</v>
          </cell>
          <cell r="U2934" t="str">
            <v>Futures su materie prime</v>
          </cell>
          <cell r="V2934" t="str">
            <v>Commodity futures</v>
          </cell>
          <cell r="W2934" t="str">
            <v>Commodity futures</v>
          </cell>
          <cell r="X2934" t="str">
            <v>Commodity futures</v>
          </cell>
          <cell r="Y2934" t="str">
            <v>Commodity futures</v>
          </cell>
          <cell r="Z2934" t="str">
            <v>Commodity futures</v>
          </cell>
          <cell r="AA2934" t="str">
            <v>Commodity futures</v>
          </cell>
          <cell r="AB2934" t="str">
            <v>Commodity futures</v>
          </cell>
          <cell r="AC2934" t="str">
            <v>Commodity futures</v>
          </cell>
          <cell r="AD2934" t="str">
            <v>Commodity futures</v>
          </cell>
          <cell r="AE2934" t="str">
            <v>Commodity futures</v>
          </cell>
          <cell r="AF2934" t="str">
            <v>Commodity futures</v>
          </cell>
          <cell r="AG2934" t="str">
            <v>Commodity futures</v>
          </cell>
          <cell r="AH2934" t="str">
            <v>Commodity futures</v>
          </cell>
          <cell r="AI2934" t="str">
            <v>Commodity futures</v>
          </cell>
          <cell r="AJ2934" t="str">
            <v>Commodity futures</v>
          </cell>
          <cell r="AK2934" t="str">
            <v>Commodity futures</v>
          </cell>
        </row>
        <row r="2935">
          <cell r="M2935" t="str">
            <v>Catastrophe and Weather risk</v>
          </cell>
          <cell r="N2935" t="str">
            <v>Katastrofe- og vejrrisici</v>
          </cell>
          <cell r="O2935" t="str">
            <v>Katastrophen- und Wetterrisiko</v>
          </cell>
          <cell r="P2935" t="str">
            <v>Risque catastrophe et climat</v>
          </cell>
          <cell r="Q2935" t="str">
            <v>Catastrophe and Weather risk</v>
          </cell>
          <cell r="R2935" t="str">
            <v>Catastrophe and Weather risk</v>
          </cell>
          <cell r="S2935" t="str">
            <v>Catastrophe and Weather risk</v>
          </cell>
          <cell r="T2935" t="str">
            <v>Katastrofrisk och väderrisk</v>
          </cell>
          <cell r="U2935" t="str">
            <v>Rischio di catastrofe e meteorologico</v>
          </cell>
          <cell r="V2935" t="str">
            <v>Catastrophe and Weather risk</v>
          </cell>
          <cell r="W2935" t="str">
            <v>Catastrophe and Weather risk</v>
          </cell>
          <cell r="X2935" t="str">
            <v>Catastrophe and Weather risk</v>
          </cell>
          <cell r="Y2935" t="str">
            <v>Catastrophe and Weather risk</v>
          </cell>
          <cell r="Z2935" t="str">
            <v>Catastrophe and Weather risk</v>
          </cell>
          <cell r="AA2935" t="str">
            <v>Catastrophe and Weather risk</v>
          </cell>
          <cell r="AB2935" t="str">
            <v>Catastrophe and Weather risk</v>
          </cell>
          <cell r="AC2935" t="str">
            <v>Catastrophe and Weather risk</v>
          </cell>
          <cell r="AD2935" t="str">
            <v>Catastrophe and Weather risk</v>
          </cell>
          <cell r="AE2935" t="str">
            <v>Catastrophe and Weather risk</v>
          </cell>
          <cell r="AF2935" t="str">
            <v>Catastrophe and Weather risk</v>
          </cell>
          <cell r="AG2935" t="str">
            <v>Catastrophe and Weather risk</v>
          </cell>
          <cell r="AH2935" t="str">
            <v>Catastrophe and Weather risk</v>
          </cell>
          <cell r="AI2935" t="str">
            <v>Catastrophe and Weather risk</v>
          </cell>
          <cell r="AJ2935" t="str">
            <v>Catastrophe and Weather risk</v>
          </cell>
          <cell r="AK2935" t="str">
            <v>Catastrophe and Weather risk</v>
          </cell>
        </row>
        <row r="2936">
          <cell r="M2936" t="str">
            <v>Mortality risk</v>
          </cell>
          <cell r="N2936" t="str">
            <v>Dødelighedsrisici</v>
          </cell>
          <cell r="O2936" t="str">
            <v>Sterblichkeitsrisiko</v>
          </cell>
          <cell r="P2936" t="str">
            <v>Risque de mortalité</v>
          </cell>
          <cell r="Q2936" t="str">
            <v>Mortality risk</v>
          </cell>
          <cell r="R2936" t="str">
            <v>Mortality risk</v>
          </cell>
          <cell r="S2936" t="str">
            <v>Mortality risk</v>
          </cell>
          <cell r="T2936" t="str">
            <v>Dödsfallsrisk</v>
          </cell>
          <cell r="U2936" t="str">
            <v>Rischio di mortalità</v>
          </cell>
          <cell r="V2936" t="str">
            <v>Mortality risk</v>
          </cell>
          <cell r="W2936" t="str">
            <v>Mortality risk</v>
          </cell>
          <cell r="X2936" t="str">
            <v>Mortality risk</v>
          </cell>
          <cell r="Y2936" t="str">
            <v>Mortality risk</v>
          </cell>
          <cell r="Z2936" t="str">
            <v>Mortality risk</v>
          </cell>
          <cell r="AA2936" t="str">
            <v>Mortality risk</v>
          </cell>
          <cell r="AB2936" t="str">
            <v>Mortality risk</v>
          </cell>
          <cell r="AC2936" t="str">
            <v>Mortality risk</v>
          </cell>
          <cell r="AD2936" t="str">
            <v>Mortality risk</v>
          </cell>
          <cell r="AE2936" t="str">
            <v>Mortality risk</v>
          </cell>
          <cell r="AF2936" t="str">
            <v>Mortality risk</v>
          </cell>
          <cell r="AG2936" t="str">
            <v>Mortality risk</v>
          </cell>
          <cell r="AH2936" t="str">
            <v>Mortality risk</v>
          </cell>
          <cell r="AI2936" t="str">
            <v>Mortality risk</v>
          </cell>
          <cell r="AJ2936" t="str">
            <v>Mortality risk</v>
          </cell>
          <cell r="AK2936" t="str">
            <v>Mortality risk</v>
          </cell>
        </row>
        <row r="2937">
          <cell r="M2937" t="str">
            <v>Call Options</v>
          </cell>
          <cell r="N2937" t="str">
            <v>Call-optioner</v>
          </cell>
          <cell r="O2937" t="str">
            <v>Kaufoptionen</v>
          </cell>
          <cell r="P2937" t="str">
            <v>Options d’achat (call options)</v>
          </cell>
          <cell r="Q2937" t="str">
            <v>Call Options</v>
          </cell>
          <cell r="R2937" t="str">
            <v>Call Options</v>
          </cell>
          <cell r="S2937" t="str">
            <v>Call Options</v>
          </cell>
          <cell r="T2937" t="str">
            <v>Köpoptioner</v>
          </cell>
          <cell r="U2937" t="str">
            <v>Opzioni call</v>
          </cell>
          <cell r="V2937" t="str">
            <v>Call Options</v>
          </cell>
          <cell r="W2937" t="str">
            <v>Call Options</v>
          </cell>
          <cell r="X2937" t="str">
            <v>Call Options</v>
          </cell>
          <cell r="Y2937" t="str">
            <v>Call Options</v>
          </cell>
          <cell r="Z2937" t="str">
            <v>Call Options</v>
          </cell>
          <cell r="AA2937" t="str">
            <v>Call Options</v>
          </cell>
          <cell r="AB2937" t="str">
            <v>Call Options</v>
          </cell>
          <cell r="AC2937" t="str">
            <v>Call Options</v>
          </cell>
          <cell r="AD2937" t="str">
            <v>Call Options</v>
          </cell>
          <cell r="AE2937" t="str">
            <v>Call Options</v>
          </cell>
          <cell r="AF2937" t="str">
            <v>Call Options</v>
          </cell>
          <cell r="AG2937" t="str">
            <v>Call Options</v>
          </cell>
          <cell r="AH2937" t="str">
            <v>Call Options</v>
          </cell>
          <cell r="AI2937" t="str">
            <v>Call Options</v>
          </cell>
          <cell r="AJ2937" t="str">
            <v>Call Options</v>
          </cell>
          <cell r="AK2937" t="str">
            <v>Call Options</v>
          </cell>
        </row>
        <row r="2938">
          <cell r="M2938" t="str">
            <v>Equity and index options</v>
          </cell>
          <cell r="N2938" t="str">
            <v>Aktie- og indeksoptioner</v>
          </cell>
          <cell r="O2938" t="str">
            <v>Aktien- und Indexoptionen</v>
          </cell>
          <cell r="P2938" t="str">
            <v>Options sur actions et indices actions</v>
          </cell>
          <cell r="Q2938" t="str">
            <v>Equity and index options</v>
          </cell>
          <cell r="R2938" t="str">
            <v>Equity and index options</v>
          </cell>
          <cell r="S2938" t="str">
            <v>Equity and index options</v>
          </cell>
          <cell r="T2938" t="str">
            <v>Aktie- och indexoptioner</v>
          </cell>
          <cell r="U2938" t="str">
            <v>Opzioni su azioni e indici</v>
          </cell>
          <cell r="V2938" t="str">
            <v>Equity and index options</v>
          </cell>
          <cell r="W2938" t="str">
            <v>Equity and index options</v>
          </cell>
          <cell r="X2938" t="str">
            <v>Equity and index options</v>
          </cell>
          <cell r="Y2938" t="str">
            <v>Equity and index options</v>
          </cell>
          <cell r="Z2938" t="str">
            <v>Equity and index options</v>
          </cell>
          <cell r="AA2938" t="str">
            <v>Equity and index options</v>
          </cell>
          <cell r="AB2938" t="str">
            <v>Equity and index options</v>
          </cell>
          <cell r="AC2938" t="str">
            <v>Equity and index options</v>
          </cell>
          <cell r="AD2938" t="str">
            <v>Equity and index options</v>
          </cell>
          <cell r="AE2938" t="str">
            <v>Equity and index options</v>
          </cell>
          <cell r="AF2938" t="str">
            <v>Equity and index options</v>
          </cell>
          <cell r="AG2938" t="str">
            <v>Equity and index options</v>
          </cell>
          <cell r="AH2938" t="str">
            <v>Equity and index options</v>
          </cell>
          <cell r="AI2938" t="str">
            <v>Equity and index options</v>
          </cell>
          <cell r="AJ2938" t="str">
            <v>Equity and index options</v>
          </cell>
          <cell r="AK2938" t="str">
            <v>Equity and index options</v>
          </cell>
        </row>
        <row r="2939">
          <cell r="M2939" t="str">
            <v>Bond options</v>
          </cell>
          <cell r="N2939" t="str">
            <v>Obligationsoptioner</v>
          </cell>
          <cell r="O2939" t="str">
            <v>Anleiheoptionen</v>
          </cell>
          <cell r="P2939" t="str">
            <v>Options sur obligations</v>
          </cell>
          <cell r="Q2939" t="str">
            <v>Bond options</v>
          </cell>
          <cell r="R2939" t="str">
            <v>Bond options</v>
          </cell>
          <cell r="S2939" t="str">
            <v>Bond options</v>
          </cell>
          <cell r="T2939" t="str">
            <v>Obligationsoptioner</v>
          </cell>
          <cell r="U2939" t="str">
            <v>Opzioni su obbligazioni</v>
          </cell>
          <cell r="V2939" t="str">
            <v>Bond options</v>
          </cell>
          <cell r="W2939" t="str">
            <v>Bond options</v>
          </cell>
          <cell r="X2939" t="str">
            <v>Bond options</v>
          </cell>
          <cell r="Y2939" t="str">
            <v>Bond options</v>
          </cell>
          <cell r="Z2939" t="str">
            <v>Bond options</v>
          </cell>
          <cell r="AA2939" t="str">
            <v>Bond options</v>
          </cell>
          <cell r="AB2939" t="str">
            <v>Bond options</v>
          </cell>
          <cell r="AC2939" t="str">
            <v>Bond options</v>
          </cell>
          <cell r="AD2939" t="str">
            <v>Bond options</v>
          </cell>
          <cell r="AE2939" t="str">
            <v>Bond options</v>
          </cell>
          <cell r="AF2939" t="str">
            <v>Bond options</v>
          </cell>
          <cell r="AG2939" t="str">
            <v>Bond options</v>
          </cell>
          <cell r="AH2939" t="str">
            <v>Bond options</v>
          </cell>
          <cell r="AI2939" t="str">
            <v>Bond options</v>
          </cell>
          <cell r="AJ2939" t="str">
            <v>Bond options</v>
          </cell>
          <cell r="AK2939" t="str">
            <v>Bond options</v>
          </cell>
        </row>
        <row r="2940">
          <cell r="M2940" t="str">
            <v>Currency options</v>
          </cell>
          <cell r="N2940" t="str">
            <v>Valutaoptioner</v>
          </cell>
          <cell r="O2940" t="str">
            <v>Währungsoptionen</v>
          </cell>
          <cell r="P2940" t="str">
            <v>Options sur devises</v>
          </cell>
          <cell r="Q2940" t="str">
            <v>Currency options</v>
          </cell>
          <cell r="R2940" t="str">
            <v>Currency options</v>
          </cell>
          <cell r="S2940" t="str">
            <v>Currency options</v>
          </cell>
          <cell r="T2940" t="str">
            <v>Valutaoptioner</v>
          </cell>
          <cell r="U2940" t="str">
            <v>Opzioni su valute</v>
          </cell>
          <cell r="V2940" t="str">
            <v>Currency options</v>
          </cell>
          <cell r="W2940" t="str">
            <v>Currency options</v>
          </cell>
          <cell r="X2940" t="str">
            <v>Currency options</v>
          </cell>
          <cell r="Y2940" t="str">
            <v>Currency options</v>
          </cell>
          <cell r="Z2940" t="str">
            <v>Currency options</v>
          </cell>
          <cell r="AA2940" t="str">
            <v>Currency options</v>
          </cell>
          <cell r="AB2940" t="str">
            <v>Currency options</v>
          </cell>
          <cell r="AC2940" t="str">
            <v>Currency options</v>
          </cell>
          <cell r="AD2940" t="str">
            <v>Currency options</v>
          </cell>
          <cell r="AE2940" t="str">
            <v>Currency options</v>
          </cell>
          <cell r="AF2940" t="str">
            <v>Currency options</v>
          </cell>
          <cell r="AG2940" t="str">
            <v>Currency options</v>
          </cell>
          <cell r="AH2940" t="str">
            <v>Currency options</v>
          </cell>
          <cell r="AI2940" t="str">
            <v>Currency options</v>
          </cell>
          <cell r="AJ2940" t="str">
            <v>Currency options</v>
          </cell>
          <cell r="AK2940" t="str">
            <v>Currency options</v>
          </cell>
        </row>
        <row r="2941">
          <cell r="M2941" t="str">
            <v>Warrants</v>
          </cell>
          <cell r="N2941" t="str">
            <v>Warrants</v>
          </cell>
          <cell r="O2941" t="str">
            <v>Bezugsrechte</v>
          </cell>
          <cell r="P2941" t="str">
            <v>Bons de souscription d’obligations (warrants)</v>
          </cell>
          <cell r="Q2941" t="str">
            <v>Warrants</v>
          </cell>
          <cell r="R2941" t="str">
            <v>Warrants</v>
          </cell>
          <cell r="S2941" t="str">
            <v>Warrants</v>
          </cell>
          <cell r="T2941" t="str">
            <v>Warranter</v>
          </cell>
          <cell r="U2941" t="str">
            <v>Warrants</v>
          </cell>
          <cell r="V2941" t="str">
            <v>Warrants</v>
          </cell>
          <cell r="W2941" t="str">
            <v>Warrants</v>
          </cell>
          <cell r="X2941" t="str">
            <v>Warrants</v>
          </cell>
          <cell r="Y2941" t="str">
            <v>Warrants</v>
          </cell>
          <cell r="Z2941" t="str">
            <v>Warrants</v>
          </cell>
          <cell r="AA2941" t="str">
            <v>Warrants</v>
          </cell>
          <cell r="AB2941" t="str">
            <v>Warrants</v>
          </cell>
          <cell r="AC2941" t="str">
            <v>Warrants</v>
          </cell>
          <cell r="AD2941" t="str">
            <v>Warrants</v>
          </cell>
          <cell r="AE2941" t="str">
            <v>Warrants</v>
          </cell>
          <cell r="AF2941" t="str">
            <v>Warrants</v>
          </cell>
          <cell r="AG2941" t="str">
            <v>Warrants</v>
          </cell>
          <cell r="AH2941" t="str">
            <v>Warrants</v>
          </cell>
          <cell r="AI2941" t="str">
            <v>Warrants</v>
          </cell>
          <cell r="AJ2941" t="str">
            <v>Warrants</v>
          </cell>
          <cell r="AK2941" t="str">
            <v>Warrants</v>
          </cell>
        </row>
        <row r="2942">
          <cell r="M2942" t="str">
            <v>Commodity options</v>
          </cell>
          <cell r="N2942" t="str">
            <v>Råvareoptioner</v>
          </cell>
          <cell r="O2942" t="str">
            <v>Warenoptionen</v>
          </cell>
          <cell r="P2942" t="str">
            <v>Options sur matières premières</v>
          </cell>
          <cell r="Q2942" t="str">
            <v>Commodity options</v>
          </cell>
          <cell r="R2942" t="str">
            <v>Commodity options</v>
          </cell>
          <cell r="S2942" t="str">
            <v>Commodity options</v>
          </cell>
          <cell r="T2942" t="str">
            <v>Råvaruoptioner</v>
          </cell>
          <cell r="U2942" t="str">
            <v>Opzioni su materie prime</v>
          </cell>
          <cell r="V2942" t="str">
            <v>Commodity options</v>
          </cell>
          <cell r="W2942" t="str">
            <v>Commodity options</v>
          </cell>
          <cell r="X2942" t="str">
            <v>Commodity options</v>
          </cell>
          <cell r="Y2942" t="str">
            <v>Commodity options</v>
          </cell>
          <cell r="Z2942" t="str">
            <v>Commodity options</v>
          </cell>
          <cell r="AA2942" t="str">
            <v>Commodity options</v>
          </cell>
          <cell r="AB2942" t="str">
            <v>Commodity options</v>
          </cell>
          <cell r="AC2942" t="str">
            <v>Commodity options</v>
          </cell>
          <cell r="AD2942" t="str">
            <v>Commodity options</v>
          </cell>
          <cell r="AE2942" t="str">
            <v>Commodity options</v>
          </cell>
          <cell r="AF2942" t="str">
            <v>Commodity options</v>
          </cell>
          <cell r="AG2942" t="str">
            <v>Commodity options</v>
          </cell>
          <cell r="AH2942" t="str">
            <v>Commodity options</v>
          </cell>
          <cell r="AI2942" t="str">
            <v>Commodity options</v>
          </cell>
          <cell r="AJ2942" t="str">
            <v>Commodity options</v>
          </cell>
          <cell r="AK2942" t="str">
            <v>Commodity options</v>
          </cell>
        </row>
        <row r="2943">
          <cell r="M2943" t="str">
            <v>Swaptions</v>
          </cell>
          <cell r="N2943" t="str">
            <v>Swaptioner</v>
          </cell>
          <cell r="O2943" t="str">
            <v>Swaptions</v>
          </cell>
          <cell r="P2943" t="str">
            <v>Options d’échange (swaptions)</v>
          </cell>
          <cell r="Q2943" t="str">
            <v>Swaptions</v>
          </cell>
          <cell r="R2943" t="str">
            <v>Swaptions</v>
          </cell>
          <cell r="S2943" t="str">
            <v>Swaptions</v>
          </cell>
          <cell r="T2943" t="str">
            <v>Swapoptioner</v>
          </cell>
          <cell r="U2943" t="str">
            <v>Swaptions</v>
          </cell>
          <cell r="V2943" t="str">
            <v>Swaptions</v>
          </cell>
          <cell r="W2943" t="str">
            <v>Swaptions</v>
          </cell>
          <cell r="X2943" t="str">
            <v>Swaptions</v>
          </cell>
          <cell r="Y2943" t="str">
            <v>Swaptions</v>
          </cell>
          <cell r="Z2943" t="str">
            <v>Swaptions</v>
          </cell>
          <cell r="AA2943" t="str">
            <v>Swaptions</v>
          </cell>
          <cell r="AB2943" t="str">
            <v>Swaptions</v>
          </cell>
          <cell r="AC2943" t="str">
            <v>Swaptions</v>
          </cell>
          <cell r="AD2943" t="str">
            <v>Swaptions</v>
          </cell>
          <cell r="AE2943" t="str">
            <v>Swaptions</v>
          </cell>
          <cell r="AF2943" t="str">
            <v>Swaptions</v>
          </cell>
          <cell r="AG2943" t="str">
            <v>Swaptions</v>
          </cell>
          <cell r="AH2943" t="str">
            <v>Swaptions</v>
          </cell>
          <cell r="AI2943" t="str">
            <v>Swaptions</v>
          </cell>
          <cell r="AJ2943" t="str">
            <v>Swaptions</v>
          </cell>
          <cell r="AK2943" t="str">
            <v>Swaptions</v>
          </cell>
        </row>
        <row r="2944">
          <cell r="M2944" t="str">
            <v>Catastrophe and Weather risk</v>
          </cell>
          <cell r="N2944" t="str">
            <v>Katastrofe- og vejrrisici</v>
          </cell>
          <cell r="O2944" t="str">
            <v>Katastrophen- und Wetterrisiko</v>
          </cell>
          <cell r="P2944" t="str">
            <v>Risque catastrophe et climat</v>
          </cell>
          <cell r="Q2944" t="str">
            <v>Catastrophe and Weather risk</v>
          </cell>
          <cell r="R2944" t="str">
            <v>Catastrophe and Weather risk</v>
          </cell>
          <cell r="S2944" t="str">
            <v>Catastrophe and Weather risk</v>
          </cell>
          <cell r="T2944" t="str">
            <v>Katastrofrisk och väderrisk</v>
          </cell>
          <cell r="U2944" t="str">
            <v>Rischio di catastrofe e meteorologico</v>
          </cell>
          <cell r="V2944" t="str">
            <v>Catastrophe and Weather risk</v>
          </cell>
          <cell r="W2944" t="str">
            <v>Catastrophe and Weather risk</v>
          </cell>
          <cell r="X2944" t="str">
            <v>Catastrophe and Weather risk</v>
          </cell>
          <cell r="Y2944" t="str">
            <v>Catastrophe and Weather risk</v>
          </cell>
          <cell r="Z2944" t="str">
            <v>Catastrophe and Weather risk</v>
          </cell>
          <cell r="AA2944" t="str">
            <v>Catastrophe and Weather risk</v>
          </cell>
          <cell r="AB2944" t="str">
            <v>Catastrophe and Weather risk</v>
          </cell>
          <cell r="AC2944" t="str">
            <v>Catastrophe and Weather risk</v>
          </cell>
          <cell r="AD2944" t="str">
            <v>Catastrophe and Weather risk</v>
          </cell>
          <cell r="AE2944" t="str">
            <v>Catastrophe and Weather risk</v>
          </cell>
          <cell r="AF2944" t="str">
            <v>Catastrophe and Weather risk</v>
          </cell>
          <cell r="AG2944" t="str">
            <v>Catastrophe and Weather risk</v>
          </cell>
          <cell r="AH2944" t="str">
            <v>Catastrophe and Weather risk</v>
          </cell>
          <cell r="AI2944" t="str">
            <v>Catastrophe and Weather risk</v>
          </cell>
          <cell r="AJ2944" t="str">
            <v>Catastrophe and Weather risk</v>
          </cell>
          <cell r="AK2944" t="str">
            <v>Catastrophe and Weather risk</v>
          </cell>
        </row>
        <row r="2945">
          <cell r="M2945" t="str">
            <v>Mortality risk</v>
          </cell>
          <cell r="N2945" t="str">
            <v>Dødelighedsrisici</v>
          </cell>
          <cell r="O2945" t="str">
            <v>Sterblichkeitsrisiko</v>
          </cell>
          <cell r="P2945" t="str">
            <v>Risque de mortalité</v>
          </cell>
          <cell r="Q2945" t="str">
            <v>Mortality risk</v>
          </cell>
          <cell r="R2945" t="str">
            <v>Mortality risk</v>
          </cell>
          <cell r="S2945" t="str">
            <v>Mortality risk</v>
          </cell>
          <cell r="T2945" t="str">
            <v>Dödsfallsrisk</v>
          </cell>
          <cell r="U2945" t="str">
            <v>Rischio di mortalità</v>
          </cell>
          <cell r="V2945" t="str">
            <v>Mortality risk</v>
          </cell>
          <cell r="W2945" t="str">
            <v>Mortality risk</v>
          </cell>
          <cell r="X2945" t="str">
            <v>Mortality risk</v>
          </cell>
          <cell r="Y2945" t="str">
            <v>Mortality risk</v>
          </cell>
          <cell r="Z2945" t="str">
            <v>Mortality risk</v>
          </cell>
          <cell r="AA2945" t="str">
            <v>Mortality risk</v>
          </cell>
          <cell r="AB2945" t="str">
            <v>Mortality risk</v>
          </cell>
          <cell r="AC2945" t="str">
            <v>Mortality risk</v>
          </cell>
          <cell r="AD2945" t="str">
            <v>Mortality risk</v>
          </cell>
          <cell r="AE2945" t="str">
            <v>Mortality risk</v>
          </cell>
          <cell r="AF2945" t="str">
            <v>Mortality risk</v>
          </cell>
          <cell r="AG2945" t="str">
            <v>Mortality risk</v>
          </cell>
          <cell r="AH2945" t="str">
            <v>Mortality risk</v>
          </cell>
          <cell r="AI2945" t="str">
            <v>Mortality risk</v>
          </cell>
          <cell r="AJ2945" t="str">
            <v>Mortality risk</v>
          </cell>
          <cell r="AK2945" t="str">
            <v>Mortality risk</v>
          </cell>
        </row>
        <row r="2946">
          <cell r="M2946" t="str">
            <v>Put Options</v>
          </cell>
          <cell r="N2946" t="str">
            <v>Put-optioner</v>
          </cell>
          <cell r="O2946" t="str">
            <v>Verkaufsoptionen</v>
          </cell>
          <cell r="P2946" t="str">
            <v>Options de vente (put options)</v>
          </cell>
          <cell r="Q2946" t="str">
            <v>Put Options</v>
          </cell>
          <cell r="R2946" t="str">
            <v>Put Options</v>
          </cell>
          <cell r="S2946" t="str">
            <v>Put Options</v>
          </cell>
          <cell r="T2946" t="str">
            <v>Säljoptioner</v>
          </cell>
          <cell r="U2946" t="str">
            <v>Opzioni put</v>
          </cell>
          <cell r="V2946" t="str">
            <v>Put Options</v>
          </cell>
          <cell r="W2946" t="str">
            <v>Put Options</v>
          </cell>
          <cell r="X2946" t="str">
            <v>Put Options</v>
          </cell>
          <cell r="Y2946" t="str">
            <v>Put Options</v>
          </cell>
          <cell r="Z2946" t="str">
            <v>Put Options</v>
          </cell>
          <cell r="AA2946" t="str">
            <v>Put Options</v>
          </cell>
          <cell r="AB2946" t="str">
            <v>Put Options</v>
          </cell>
          <cell r="AC2946" t="str">
            <v>Put Options</v>
          </cell>
          <cell r="AD2946" t="str">
            <v>Put Options</v>
          </cell>
          <cell r="AE2946" t="str">
            <v>Put Options</v>
          </cell>
          <cell r="AF2946" t="str">
            <v>Put Options</v>
          </cell>
          <cell r="AG2946" t="str">
            <v>Put Options</v>
          </cell>
          <cell r="AH2946" t="str">
            <v>Put Options</v>
          </cell>
          <cell r="AI2946" t="str">
            <v>Put Options</v>
          </cell>
          <cell r="AJ2946" t="str">
            <v>Put Options</v>
          </cell>
          <cell r="AK2946" t="str">
            <v>Put Options</v>
          </cell>
        </row>
        <row r="2947">
          <cell r="M2947" t="str">
            <v>Equity and index options</v>
          </cell>
          <cell r="N2947" t="str">
            <v>Aktie- og indeksoptioner</v>
          </cell>
          <cell r="O2947" t="str">
            <v>Aktien- und Indexoptionen</v>
          </cell>
          <cell r="P2947" t="str">
            <v>Options sur actions et indices actions</v>
          </cell>
          <cell r="Q2947" t="str">
            <v>Equity and index options</v>
          </cell>
          <cell r="R2947" t="str">
            <v>Equity and index options</v>
          </cell>
          <cell r="S2947" t="str">
            <v>Equity and index options</v>
          </cell>
          <cell r="T2947" t="str">
            <v>Aktie- och indexoptioner</v>
          </cell>
          <cell r="U2947" t="str">
            <v>Opzioni su azioni e indici</v>
          </cell>
          <cell r="V2947" t="str">
            <v>Equity and index options</v>
          </cell>
          <cell r="W2947" t="str">
            <v>Equity and index options</v>
          </cell>
          <cell r="X2947" t="str">
            <v>Equity and index options</v>
          </cell>
          <cell r="Y2947" t="str">
            <v>Equity and index options</v>
          </cell>
          <cell r="Z2947" t="str">
            <v>Equity and index options</v>
          </cell>
          <cell r="AA2947" t="str">
            <v>Equity and index options</v>
          </cell>
          <cell r="AB2947" t="str">
            <v>Equity and index options</v>
          </cell>
          <cell r="AC2947" t="str">
            <v>Equity and index options</v>
          </cell>
          <cell r="AD2947" t="str">
            <v>Equity and index options</v>
          </cell>
          <cell r="AE2947" t="str">
            <v>Equity and index options</v>
          </cell>
          <cell r="AF2947" t="str">
            <v>Equity and index options</v>
          </cell>
          <cell r="AG2947" t="str">
            <v>Equity and index options</v>
          </cell>
          <cell r="AH2947" t="str">
            <v>Equity and index options</v>
          </cell>
          <cell r="AI2947" t="str">
            <v>Equity and index options</v>
          </cell>
          <cell r="AJ2947" t="str">
            <v>Equity and index options</v>
          </cell>
          <cell r="AK2947" t="str">
            <v>Equity and index options</v>
          </cell>
        </row>
        <row r="2948">
          <cell r="M2948" t="str">
            <v>Bond options</v>
          </cell>
          <cell r="N2948" t="str">
            <v>Obligationsoptioner</v>
          </cell>
          <cell r="O2948" t="str">
            <v>Anleiheoptionen</v>
          </cell>
          <cell r="P2948" t="str">
            <v>Options sur obligations</v>
          </cell>
          <cell r="Q2948" t="str">
            <v>Bond options</v>
          </cell>
          <cell r="R2948" t="str">
            <v>Bond options</v>
          </cell>
          <cell r="S2948" t="str">
            <v>Bond options</v>
          </cell>
          <cell r="T2948" t="str">
            <v>Obligationsoptioner</v>
          </cell>
          <cell r="U2948" t="str">
            <v>Opzioni su obbligazioni</v>
          </cell>
          <cell r="V2948" t="str">
            <v>Bond options</v>
          </cell>
          <cell r="W2948" t="str">
            <v>Bond options</v>
          </cell>
          <cell r="X2948" t="str">
            <v>Bond options</v>
          </cell>
          <cell r="Y2948" t="str">
            <v>Bond options</v>
          </cell>
          <cell r="Z2948" t="str">
            <v>Bond options</v>
          </cell>
          <cell r="AA2948" t="str">
            <v>Bond options</v>
          </cell>
          <cell r="AB2948" t="str">
            <v>Bond options</v>
          </cell>
          <cell r="AC2948" t="str">
            <v>Bond options</v>
          </cell>
          <cell r="AD2948" t="str">
            <v>Bond options</v>
          </cell>
          <cell r="AE2948" t="str">
            <v>Bond options</v>
          </cell>
          <cell r="AF2948" t="str">
            <v>Bond options</v>
          </cell>
          <cell r="AG2948" t="str">
            <v>Bond options</v>
          </cell>
          <cell r="AH2948" t="str">
            <v>Bond options</v>
          </cell>
          <cell r="AI2948" t="str">
            <v>Bond options</v>
          </cell>
          <cell r="AJ2948" t="str">
            <v>Bond options</v>
          </cell>
          <cell r="AK2948" t="str">
            <v>Bond options</v>
          </cell>
        </row>
        <row r="2949">
          <cell r="M2949" t="str">
            <v>Currency options</v>
          </cell>
          <cell r="N2949" t="str">
            <v>Valutaoptioner</v>
          </cell>
          <cell r="O2949" t="str">
            <v>Währungsoptionen</v>
          </cell>
          <cell r="P2949" t="str">
            <v>Options sur devises</v>
          </cell>
          <cell r="Q2949" t="str">
            <v>Currency options</v>
          </cell>
          <cell r="R2949" t="str">
            <v>Currency options</v>
          </cell>
          <cell r="S2949" t="str">
            <v>Currency options</v>
          </cell>
          <cell r="T2949" t="str">
            <v>Valutaoptioner</v>
          </cell>
          <cell r="U2949" t="str">
            <v>Opzioni su valute</v>
          </cell>
          <cell r="V2949" t="str">
            <v>Currency options</v>
          </cell>
          <cell r="W2949" t="str">
            <v>Currency options</v>
          </cell>
          <cell r="X2949" t="str">
            <v>Currency options</v>
          </cell>
          <cell r="Y2949" t="str">
            <v>Currency options</v>
          </cell>
          <cell r="Z2949" t="str">
            <v>Currency options</v>
          </cell>
          <cell r="AA2949" t="str">
            <v>Currency options</v>
          </cell>
          <cell r="AB2949" t="str">
            <v>Currency options</v>
          </cell>
          <cell r="AC2949" t="str">
            <v>Currency options</v>
          </cell>
          <cell r="AD2949" t="str">
            <v>Currency options</v>
          </cell>
          <cell r="AE2949" t="str">
            <v>Currency options</v>
          </cell>
          <cell r="AF2949" t="str">
            <v>Currency options</v>
          </cell>
          <cell r="AG2949" t="str">
            <v>Currency options</v>
          </cell>
          <cell r="AH2949" t="str">
            <v>Currency options</v>
          </cell>
          <cell r="AI2949" t="str">
            <v>Currency options</v>
          </cell>
          <cell r="AJ2949" t="str">
            <v>Currency options</v>
          </cell>
          <cell r="AK2949" t="str">
            <v>Currency options</v>
          </cell>
        </row>
        <row r="2950">
          <cell r="M2950" t="str">
            <v>Warrants</v>
          </cell>
          <cell r="N2950" t="str">
            <v>Warrants</v>
          </cell>
          <cell r="O2950" t="str">
            <v>Bezugsrechte</v>
          </cell>
          <cell r="P2950" t="str">
            <v>Bons de souscription d’obligations (warrants)</v>
          </cell>
          <cell r="Q2950" t="str">
            <v>Warrants</v>
          </cell>
          <cell r="R2950" t="str">
            <v>Warrants</v>
          </cell>
          <cell r="S2950" t="str">
            <v>Warrants</v>
          </cell>
          <cell r="T2950" t="str">
            <v>Warranter</v>
          </cell>
          <cell r="U2950" t="str">
            <v>Warrants</v>
          </cell>
          <cell r="V2950" t="str">
            <v>Warrants</v>
          </cell>
          <cell r="W2950" t="str">
            <v>Warrants</v>
          </cell>
          <cell r="X2950" t="str">
            <v>Warrants</v>
          </cell>
          <cell r="Y2950" t="str">
            <v>Warrants</v>
          </cell>
          <cell r="Z2950" t="str">
            <v>Warrants</v>
          </cell>
          <cell r="AA2950" t="str">
            <v>Warrants</v>
          </cell>
          <cell r="AB2950" t="str">
            <v>Warrants</v>
          </cell>
          <cell r="AC2950" t="str">
            <v>Warrants</v>
          </cell>
          <cell r="AD2950" t="str">
            <v>Warrants</v>
          </cell>
          <cell r="AE2950" t="str">
            <v>Warrants</v>
          </cell>
          <cell r="AF2950" t="str">
            <v>Warrants</v>
          </cell>
          <cell r="AG2950" t="str">
            <v>Warrants</v>
          </cell>
          <cell r="AH2950" t="str">
            <v>Warrants</v>
          </cell>
          <cell r="AI2950" t="str">
            <v>Warrants</v>
          </cell>
          <cell r="AJ2950" t="str">
            <v>Warrants</v>
          </cell>
          <cell r="AK2950" t="str">
            <v>Warrants</v>
          </cell>
        </row>
        <row r="2951">
          <cell r="M2951" t="str">
            <v>Commodity options</v>
          </cell>
          <cell r="N2951" t="str">
            <v>Råvareoptioner</v>
          </cell>
          <cell r="O2951" t="str">
            <v>Warenoptionen</v>
          </cell>
          <cell r="P2951" t="str">
            <v>Options sur matières premières</v>
          </cell>
          <cell r="Q2951" t="str">
            <v>Commodity options</v>
          </cell>
          <cell r="R2951" t="str">
            <v>Commodity options</v>
          </cell>
          <cell r="S2951" t="str">
            <v>Commodity options</v>
          </cell>
          <cell r="T2951" t="str">
            <v>Råvaruoptioner</v>
          </cell>
          <cell r="U2951" t="str">
            <v>Opzioni su materie prime</v>
          </cell>
          <cell r="V2951" t="str">
            <v>Commodity options</v>
          </cell>
          <cell r="W2951" t="str">
            <v>Commodity options</v>
          </cell>
          <cell r="X2951" t="str">
            <v>Commodity options</v>
          </cell>
          <cell r="Y2951" t="str">
            <v>Commodity options</v>
          </cell>
          <cell r="Z2951" t="str">
            <v>Commodity options</v>
          </cell>
          <cell r="AA2951" t="str">
            <v>Commodity options</v>
          </cell>
          <cell r="AB2951" t="str">
            <v>Commodity options</v>
          </cell>
          <cell r="AC2951" t="str">
            <v>Commodity options</v>
          </cell>
          <cell r="AD2951" t="str">
            <v>Commodity options</v>
          </cell>
          <cell r="AE2951" t="str">
            <v>Commodity options</v>
          </cell>
          <cell r="AF2951" t="str">
            <v>Commodity options</v>
          </cell>
          <cell r="AG2951" t="str">
            <v>Commodity options</v>
          </cell>
          <cell r="AH2951" t="str">
            <v>Commodity options</v>
          </cell>
          <cell r="AI2951" t="str">
            <v>Commodity options</v>
          </cell>
          <cell r="AJ2951" t="str">
            <v>Commodity options</v>
          </cell>
          <cell r="AK2951" t="str">
            <v>Commodity options</v>
          </cell>
        </row>
        <row r="2952">
          <cell r="M2952" t="str">
            <v>Swaptions</v>
          </cell>
          <cell r="N2952" t="str">
            <v>Swaptioner</v>
          </cell>
          <cell r="O2952" t="str">
            <v>Swaptions</v>
          </cell>
          <cell r="P2952" t="str">
            <v>Options d’échange (swaptions)</v>
          </cell>
          <cell r="Q2952" t="str">
            <v>Swaptions</v>
          </cell>
          <cell r="R2952" t="str">
            <v>Swaptions</v>
          </cell>
          <cell r="S2952" t="str">
            <v>Swaptions</v>
          </cell>
          <cell r="T2952" t="str">
            <v>Swapoptioner</v>
          </cell>
          <cell r="U2952" t="str">
            <v>Swaptions</v>
          </cell>
          <cell r="V2952" t="str">
            <v>Swaptions</v>
          </cell>
          <cell r="W2952" t="str">
            <v>Swaptions</v>
          </cell>
          <cell r="X2952" t="str">
            <v>Swaptions</v>
          </cell>
          <cell r="Y2952" t="str">
            <v>Swaptions</v>
          </cell>
          <cell r="Z2952" t="str">
            <v>Swaptions</v>
          </cell>
          <cell r="AA2952" t="str">
            <v>Swaptions</v>
          </cell>
          <cell r="AB2952" t="str">
            <v>Swaptions</v>
          </cell>
          <cell r="AC2952" t="str">
            <v>Swaptions</v>
          </cell>
          <cell r="AD2952" t="str">
            <v>Swaptions</v>
          </cell>
          <cell r="AE2952" t="str">
            <v>Swaptions</v>
          </cell>
          <cell r="AF2952" t="str">
            <v>Swaptions</v>
          </cell>
          <cell r="AG2952" t="str">
            <v>Swaptions</v>
          </cell>
          <cell r="AH2952" t="str">
            <v>Swaptions</v>
          </cell>
          <cell r="AI2952" t="str">
            <v>Swaptions</v>
          </cell>
          <cell r="AJ2952" t="str">
            <v>Swaptions</v>
          </cell>
          <cell r="AK2952" t="str">
            <v>Swaptions</v>
          </cell>
        </row>
        <row r="2953">
          <cell r="M2953" t="str">
            <v>Catastrophe and Weather risk</v>
          </cell>
          <cell r="N2953" t="str">
            <v>Katastrofe- og vejrrisici</v>
          </cell>
          <cell r="O2953" t="str">
            <v>Katastrophen- und Wetterrisiko</v>
          </cell>
          <cell r="P2953" t="str">
            <v>Risque catastrophe et climat</v>
          </cell>
          <cell r="Q2953" t="str">
            <v>Catastrophe and Weather risk</v>
          </cell>
          <cell r="R2953" t="str">
            <v>Catastrophe and Weather risk</v>
          </cell>
          <cell r="S2953" t="str">
            <v>Catastrophe and Weather risk</v>
          </cell>
          <cell r="T2953" t="str">
            <v>Katastrofrisk och väderrisk</v>
          </cell>
          <cell r="U2953" t="str">
            <v>Rischio di catastrofe e meteorologico</v>
          </cell>
          <cell r="V2953" t="str">
            <v>Catastrophe and Weather risk</v>
          </cell>
          <cell r="W2953" t="str">
            <v>Catastrophe and Weather risk</v>
          </cell>
          <cell r="X2953" t="str">
            <v>Catastrophe and Weather risk</v>
          </cell>
          <cell r="Y2953" t="str">
            <v>Catastrophe and Weather risk</v>
          </cell>
          <cell r="Z2953" t="str">
            <v>Catastrophe and Weather risk</v>
          </cell>
          <cell r="AA2953" t="str">
            <v>Catastrophe and Weather risk</v>
          </cell>
          <cell r="AB2953" t="str">
            <v>Catastrophe and Weather risk</v>
          </cell>
          <cell r="AC2953" t="str">
            <v>Catastrophe and Weather risk</v>
          </cell>
          <cell r="AD2953" t="str">
            <v>Catastrophe and Weather risk</v>
          </cell>
          <cell r="AE2953" t="str">
            <v>Catastrophe and Weather risk</v>
          </cell>
          <cell r="AF2953" t="str">
            <v>Catastrophe and Weather risk</v>
          </cell>
          <cell r="AG2953" t="str">
            <v>Catastrophe and Weather risk</v>
          </cell>
          <cell r="AH2953" t="str">
            <v>Catastrophe and Weather risk</v>
          </cell>
          <cell r="AI2953" t="str">
            <v>Catastrophe and Weather risk</v>
          </cell>
          <cell r="AJ2953" t="str">
            <v>Catastrophe and Weather risk</v>
          </cell>
          <cell r="AK2953" t="str">
            <v>Catastrophe and Weather risk</v>
          </cell>
        </row>
        <row r="2954">
          <cell r="M2954" t="str">
            <v>Mortality risk</v>
          </cell>
          <cell r="N2954" t="str">
            <v>Dødelighedsrisici</v>
          </cell>
          <cell r="O2954" t="str">
            <v>Sterblichkeitsrisiko</v>
          </cell>
          <cell r="P2954" t="str">
            <v>Risque de mortalité</v>
          </cell>
          <cell r="Q2954" t="str">
            <v>Mortality risk</v>
          </cell>
          <cell r="R2954" t="str">
            <v>Mortality risk</v>
          </cell>
          <cell r="S2954" t="str">
            <v>Mortality risk</v>
          </cell>
          <cell r="T2954" t="str">
            <v>Dödsfallsrisk</v>
          </cell>
          <cell r="U2954" t="str">
            <v>Rischio di mortalità</v>
          </cell>
          <cell r="V2954" t="str">
            <v>Mortality risk</v>
          </cell>
          <cell r="W2954" t="str">
            <v>Mortality risk</v>
          </cell>
          <cell r="X2954" t="str">
            <v>Mortality risk</v>
          </cell>
          <cell r="Y2954" t="str">
            <v>Mortality risk</v>
          </cell>
          <cell r="Z2954" t="str">
            <v>Mortality risk</v>
          </cell>
          <cell r="AA2954" t="str">
            <v>Mortality risk</v>
          </cell>
          <cell r="AB2954" t="str">
            <v>Mortality risk</v>
          </cell>
          <cell r="AC2954" t="str">
            <v>Mortality risk</v>
          </cell>
          <cell r="AD2954" t="str">
            <v>Mortality risk</v>
          </cell>
          <cell r="AE2954" t="str">
            <v>Mortality risk</v>
          </cell>
          <cell r="AF2954" t="str">
            <v>Mortality risk</v>
          </cell>
          <cell r="AG2954" t="str">
            <v>Mortality risk</v>
          </cell>
          <cell r="AH2954" t="str">
            <v>Mortality risk</v>
          </cell>
          <cell r="AI2954" t="str">
            <v>Mortality risk</v>
          </cell>
          <cell r="AJ2954" t="str">
            <v>Mortality risk</v>
          </cell>
          <cell r="AK2954" t="str">
            <v>Mortality risk</v>
          </cell>
        </row>
        <row r="2955">
          <cell r="M2955" t="str">
            <v>Swaps</v>
          </cell>
          <cell r="N2955" t="str">
            <v>Swaps</v>
          </cell>
          <cell r="O2955" t="str">
            <v>Swaps</v>
          </cell>
          <cell r="P2955" t="str">
            <v>Contrats d’échange (swaps)</v>
          </cell>
          <cell r="Q2955" t="str">
            <v>Swaps</v>
          </cell>
          <cell r="R2955" t="str">
            <v>Swaps</v>
          </cell>
          <cell r="S2955" t="str">
            <v>Swaps</v>
          </cell>
          <cell r="T2955" t="str">
            <v>Swappar</v>
          </cell>
          <cell r="U2955" t="str">
            <v>Swaps</v>
          </cell>
          <cell r="V2955" t="str">
            <v>Swaps</v>
          </cell>
          <cell r="W2955" t="str">
            <v>Swaps</v>
          </cell>
          <cell r="X2955" t="str">
            <v>Swaps</v>
          </cell>
          <cell r="Y2955" t="str">
            <v>Swaps</v>
          </cell>
          <cell r="Z2955" t="str">
            <v>Swaps</v>
          </cell>
          <cell r="AA2955" t="str">
            <v>Swaps</v>
          </cell>
          <cell r="AB2955" t="str">
            <v>Swaps</v>
          </cell>
          <cell r="AC2955" t="str">
            <v>Swaps</v>
          </cell>
          <cell r="AD2955" t="str">
            <v>Swaps</v>
          </cell>
          <cell r="AE2955" t="str">
            <v>Swaps</v>
          </cell>
          <cell r="AF2955" t="str">
            <v>Swaps</v>
          </cell>
          <cell r="AG2955" t="str">
            <v>Swaps</v>
          </cell>
          <cell r="AH2955" t="str">
            <v>Swaps</v>
          </cell>
          <cell r="AI2955" t="str">
            <v>Swaps</v>
          </cell>
          <cell r="AJ2955" t="str">
            <v>Swaps</v>
          </cell>
          <cell r="AK2955" t="str">
            <v>Swaps</v>
          </cell>
        </row>
        <row r="2956">
          <cell r="M2956" t="str">
            <v>Interest rate swaps</v>
          </cell>
          <cell r="N2956" t="str">
            <v>Renteswaps</v>
          </cell>
          <cell r="O2956" t="str">
            <v>Zinsswaps</v>
          </cell>
          <cell r="P2956" t="str">
            <v>Contrats d’échange de taux d’intérêt</v>
          </cell>
          <cell r="Q2956" t="str">
            <v>Interest rate swaps</v>
          </cell>
          <cell r="R2956" t="str">
            <v>Interest rate swaps</v>
          </cell>
          <cell r="S2956" t="str">
            <v>Interest rate swaps</v>
          </cell>
          <cell r="T2956" t="str">
            <v>Ränteswappar</v>
          </cell>
          <cell r="U2956" t="str">
            <v>Swaps sui tassi di interesse</v>
          </cell>
          <cell r="V2956" t="str">
            <v>Interest rate swaps</v>
          </cell>
          <cell r="W2956" t="str">
            <v>Interest rate swaps</v>
          </cell>
          <cell r="X2956" t="str">
            <v>Interest rate swaps</v>
          </cell>
          <cell r="Y2956" t="str">
            <v>Interest rate swaps</v>
          </cell>
          <cell r="Z2956" t="str">
            <v>Interest rate swaps</v>
          </cell>
          <cell r="AA2956" t="str">
            <v>Interest rate swaps</v>
          </cell>
          <cell r="AB2956" t="str">
            <v>Interest rate swaps</v>
          </cell>
          <cell r="AC2956" t="str">
            <v>Interest rate swaps</v>
          </cell>
          <cell r="AD2956" t="str">
            <v>Interest rate swaps</v>
          </cell>
          <cell r="AE2956" t="str">
            <v>Interest rate swaps</v>
          </cell>
          <cell r="AF2956" t="str">
            <v>Interest rate swaps</v>
          </cell>
          <cell r="AG2956" t="str">
            <v>Interest rate swaps</v>
          </cell>
          <cell r="AH2956" t="str">
            <v>Interest rate swaps</v>
          </cell>
          <cell r="AI2956" t="str">
            <v>Interest rate swaps</v>
          </cell>
          <cell r="AJ2956" t="str">
            <v>Interest rate swaps</v>
          </cell>
          <cell r="AK2956" t="str">
            <v>Interest rate swaps</v>
          </cell>
        </row>
        <row r="2957">
          <cell r="M2957" t="str">
            <v>Currency swaps</v>
          </cell>
          <cell r="N2957" t="str">
            <v>Valutaswaps</v>
          </cell>
          <cell r="O2957" t="str">
            <v>Währungsswaps</v>
          </cell>
          <cell r="P2957" t="str">
            <v>Contrats d’échange de devises</v>
          </cell>
          <cell r="Q2957" t="str">
            <v>Currency swaps</v>
          </cell>
          <cell r="R2957" t="str">
            <v>Currency swaps</v>
          </cell>
          <cell r="S2957" t="str">
            <v>Currency swaps</v>
          </cell>
          <cell r="T2957" t="str">
            <v>Valutaswappar</v>
          </cell>
          <cell r="U2957" t="str">
            <v>Swaps su valute</v>
          </cell>
          <cell r="V2957" t="str">
            <v>Currency swaps</v>
          </cell>
          <cell r="W2957" t="str">
            <v>Currency swaps</v>
          </cell>
          <cell r="X2957" t="str">
            <v>Currency swaps</v>
          </cell>
          <cell r="Y2957" t="str">
            <v>Currency swaps</v>
          </cell>
          <cell r="Z2957" t="str">
            <v>Currency swaps</v>
          </cell>
          <cell r="AA2957" t="str">
            <v>Currency swaps</v>
          </cell>
          <cell r="AB2957" t="str">
            <v>Currency swaps</v>
          </cell>
          <cell r="AC2957" t="str">
            <v>Currency swaps</v>
          </cell>
          <cell r="AD2957" t="str">
            <v>Currency swaps</v>
          </cell>
          <cell r="AE2957" t="str">
            <v>Currency swaps</v>
          </cell>
          <cell r="AF2957" t="str">
            <v>Currency swaps</v>
          </cell>
          <cell r="AG2957" t="str">
            <v>Currency swaps</v>
          </cell>
          <cell r="AH2957" t="str">
            <v>Currency swaps</v>
          </cell>
          <cell r="AI2957" t="str">
            <v>Currency swaps</v>
          </cell>
          <cell r="AJ2957" t="str">
            <v>Currency swaps</v>
          </cell>
          <cell r="AK2957" t="str">
            <v>Currency swaps</v>
          </cell>
        </row>
        <row r="2958">
          <cell r="M2958" t="str">
            <v>Interest rate and currency swaps</v>
          </cell>
          <cell r="N2958" t="str">
            <v>Rente- og valutaswaps</v>
          </cell>
          <cell r="O2958" t="str">
            <v>Zins- und Währungsswaps</v>
          </cell>
          <cell r="P2958" t="str">
            <v>Contrats d’échange de taux d’intérêt et de devises</v>
          </cell>
          <cell r="Q2958" t="str">
            <v>Interest rate and currency swaps</v>
          </cell>
          <cell r="R2958" t="str">
            <v>Interest rate and currency swaps</v>
          </cell>
          <cell r="S2958" t="str">
            <v>Interest rate and currency swaps</v>
          </cell>
          <cell r="T2958" t="str">
            <v>Ränte- och valutaswappar</v>
          </cell>
          <cell r="U2958" t="str">
            <v>Swaps su tassi di interesse e valute</v>
          </cell>
          <cell r="V2958" t="str">
            <v>Interest rate and currency swaps</v>
          </cell>
          <cell r="W2958" t="str">
            <v>Interest rate and currency swaps</v>
          </cell>
          <cell r="X2958" t="str">
            <v>Interest rate and currency swaps</v>
          </cell>
          <cell r="Y2958" t="str">
            <v>Interest rate and currency swaps</v>
          </cell>
          <cell r="Z2958" t="str">
            <v>Interest rate and currency swaps</v>
          </cell>
          <cell r="AA2958" t="str">
            <v>Interest rate and currency swaps</v>
          </cell>
          <cell r="AB2958" t="str">
            <v>Interest rate and currency swaps</v>
          </cell>
          <cell r="AC2958" t="str">
            <v>Interest rate and currency swaps</v>
          </cell>
          <cell r="AD2958" t="str">
            <v>Interest rate and currency swaps</v>
          </cell>
          <cell r="AE2958" t="str">
            <v>Interest rate and currency swaps</v>
          </cell>
          <cell r="AF2958" t="str">
            <v>Interest rate and currency swaps</v>
          </cell>
          <cell r="AG2958" t="str">
            <v>Interest rate and currency swaps</v>
          </cell>
          <cell r="AH2958" t="str">
            <v>Interest rate and currency swaps</v>
          </cell>
          <cell r="AI2958" t="str">
            <v>Interest rate and currency swaps</v>
          </cell>
          <cell r="AJ2958" t="str">
            <v>Interest rate and currency swaps</v>
          </cell>
          <cell r="AK2958" t="str">
            <v>Interest rate and currency swaps</v>
          </cell>
        </row>
        <row r="2959">
          <cell r="M2959" t="str">
            <v>Total return swap</v>
          </cell>
          <cell r="N2959" t="str">
            <v>Total-afkast-swap</v>
          </cell>
          <cell r="O2959" t="str">
            <v>Total Return Swap</v>
          </cell>
          <cell r="P2959" t="str">
            <v>Contrat d’échange sur rendement global</v>
          </cell>
          <cell r="Q2959" t="str">
            <v>Total return swap</v>
          </cell>
          <cell r="R2959" t="str">
            <v>Total return swap</v>
          </cell>
          <cell r="S2959" t="str">
            <v>Total return swap</v>
          </cell>
          <cell r="T2959" t="str">
            <v>Totalavkastningsswapp</v>
          </cell>
          <cell r="U2959" t="str">
            <v>Total return swap</v>
          </cell>
          <cell r="V2959" t="str">
            <v>Total return swap</v>
          </cell>
          <cell r="W2959" t="str">
            <v>Total return swap</v>
          </cell>
          <cell r="X2959" t="str">
            <v>Total return swap</v>
          </cell>
          <cell r="Y2959" t="str">
            <v>Total return swap</v>
          </cell>
          <cell r="Z2959" t="str">
            <v>Total return swap</v>
          </cell>
          <cell r="AA2959" t="str">
            <v>Total return swap</v>
          </cell>
          <cell r="AB2959" t="str">
            <v>Total return swap</v>
          </cell>
          <cell r="AC2959" t="str">
            <v>Total return swap</v>
          </cell>
          <cell r="AD2959" t="str">
            <v>Total return swap</v>
          </cell>
          <cell r="AE2959" t="str">
            <v>Total return swap</v>
          </cell>
          <cell r="AF2959" t="str">
            <v>Total return swap</v>
          </cell>
          <cell r="AG2959" t="str">
            <v>Total return swap</v>
          </cell>
          <cell r="AH2959" t="str">
            <v>Total return swap</v>
          </cell>
          <cell r="AI2959" t="str">
            <v>Total return swap</v>
          </cell>
          <cell r="AJ2959" t="str">
            <v>Total return swap</v>
          </cell>
          <cell r="AK2959" t="str">
            <v>Total return swap</v>
          </cell>
        </row>
        <row r="2960">
          <cell r="M2960" t="str">
            <v>Security swaps</v>
          </cell>
          <cell r="N2960" t="str">
            <v>Værdipapirswaps</v>
          </cell>
          <cell r="O2960" t="str">
            <v>Wertpapierswaps</v>
          </cell>
          <cell r="P2960" t="str">
            <v>Contrats d’échange de titres</v>
          </cell>
          <cell r="Q2960" t="str">
            <v>Security swaps</v>
          </cell>
          <cell r="R2960" t="str">
            <v>Security swaps</v>
          </cell>
          <cell r="S2960" t="str">
            <v>Security swaps</v>
          </cell>
          <cell r="T2960" t="str">
            <v>Värdepappersswappar</v>
          </cell>
          <cell r="U2960" t="str">
            <v>Swaps su titoli</v>
          </cell>
          <cell r="V2960" t="str">
            <v>Security swaps</v>
          </cell>
          <cell r="W2960" t="str">
            <v>Security swaps</v>
          </cell>
          <cell r="X2960" t="str">
            <v>Security swaps</v>
          </cell>
          <cell r="Y2960" t="str">
            <v>Security swaps</v>
          </cell>
          <cell r="Z2960" t="str">
            <v>Security swaps</v>
          </cell>
          <cell r="AA2960" t="str">
            <v>Security swaps</v>
          </cell>
          <cell r="AB2960" t="str">
            <v>Security swaps</v>
          </cell>
          <cell r="AC2960" t="str">
            <v>Security swaps</v>
          </cell>
          <cell r="AD2960" t="str">
            <v>Security swaps</v>
          </cell>
          <cell r="AE2960" t="str">
            <v>Security swaps</v>
          </cell>
          <cell r="AF2960" t="str">
            <v>Security swaps</v>
          </cell>
          <cell r="AG2960" t="str">
            <v>Security swaps</v>
          </cell>
          <cell r="AH2960" t="str">
            <v>Security swaps</v>
          </cell>
          <cell r="AI2960" t="str">
            <v>Security swaps</v>
          </cell>
          <cell r="AJ2960" t="str">
            <v>Security swaps</v>
          </cell>
          <cell r="AK2960" t="str">
            <v>Security swaps</v>
          </cell>
        </row>
        <row r="2961">
          <cell r="M2961" t="str">
            <v>Catastrophe and Weather risk</v>
          </cell>
          <cell r="N2961" t="str">
            <v>Katastrofe- og vejrrisici</v>
          </cell>
          <cell r="O2961" t="str">
            <v>Katastrophen- und Wetterrisiko</v>
          </cell>
          <cell r="P2961" t="str">
            <v>Risque catastrophe et climat</v>
          </cell>
          <cell r="Q2961" t="str">
            <v>Catastrophe and Weather risk</v>
          </cell>
          <cell r="R2961" t="str">
            <v>Catastrophe and Weather risk</v>
          </cell>
          <cell r="S2961" t="str">
            <v>Catastrophe and Weather risk</v>
          </cell>
          <cell r="T2961" t="str">
            <v>Katastrofrisk och väderrisk</v>
          </cell>
          <cell r="U2961" t="str">
            <v>Rischio di catastrofe e meteorologico</v>
          </cell>
          <cell r="V2961" t="str">
            <v>Catastrophe and Weather risk</v>
          </cell>
          <cell r="W2961" t="str">
            <v>Catastrophe and Weather risk</v>
          </cell>
          <cell r="X2961" t="str">
            <v>Catastrophe and Weather risk</v>
          </cell>
          <cell r="Y2961" t="str">
            <v>Catastrophe and Weather risk</v>
          </cell>
          <cell r="Z2961" t="str">
            <v>Catastrophe and Weather risk</v>
          </cell>
          <cell r="AA2961" t="str">
            <v>Catastrophe and Weather risk</v>
          </cell>
          <cell r="AB2961" t="str">
            <v>Catastrophe and Weather risk</v>
          </cell>
          <cell r="AC2961" t="str">
            <v>Catastrophe and Weather risk</v>
          </cell>
          <cell r="AD2961" t="str">
            <v>Catastrophe and Weather risk</v>
          </cell>
          <cell r="AE2961" t="str">
            <v>Catastrophe and Weather risk</v>
          </cell>
          <cell r="AF2961" t="str">
            <v>Catastrophe and Weather risk</v>
          </cell>
          <cell r="AG2961" t="str">
            <v>Catastrophe and Weather risk</v>
          </cell>
          <cell r="AH2961" t="str">
            <v>Catastrophe and Weather risk</v>
          </cell>
          <cell r="AI2961" t="str">
            <v>Catastrophe and Weather risk</v>
          </cell>
          <cell r="AJ2961" t="str">
            <v>Catastrophe and Weather risk</v>
          </cell>
          <cell r="AK2961" t="str">
            <v>Catastrophe and Weather risk</v>
          </cell>
        </row>
        <row r="2962">
          <cell r="M2962" t="str">
            <v>Mortality risk</v>
          </cell>
          <cell r="N2962" t="str">
            <v>Dødelighedsrisici</v>
          </cell>
          <cell r="O2962" t="str">
            <v>Sterblichkeitsrisiko</v>
          </cell>
          <cell r="P2962" t="str">
            <v>Risque de mortalité</v>
          </cell>
          <cell r="Q2962" t="str">
            <v>Mortality risk</v>
          </cell>
          <cell r="R2962" t="str">
            <v>Mortality risk</v>
          </cell>
          <cell r="S2962" t="str">
            <v>Mortality risk</v>
          </cell>
          <cell r="T2962" t="str">
            <v>Dödsfallsrisk</v>
          </cell>
          <cell r="U2962" t="str">
            <v>Rischio di mortalità</v>
          </cell>
          <cell r="V2962" t="str">
            <v>Mortality risk</v>
          </cell>
          <cell r="W2962" t="str">
            <v>Mortality risk</v>
          </cell>
          <cell r="X2962" t="str">
            <v>Mortality risk</v>
          </cell>
          <cell r="Y2962" t="str">
            <v>Mortality risk</v>
          </cell>
          <cell r="Z2962" t="str">
            <v>Mortality risk</v>
          </cell>
          <cell r="AA2962" t="str">
            <v>Mortality risk</v>
          </cell>
          <cell r="AB2962" t="str">
            <v>Mortality risk</v>
          </cell>
          <cell r="AC2962" t="str">
            <v>Mortality risk</v>
          </cell>
          <cell r="AD2962" t="str">
            <v>Mortality risk</v>
          </cell>
          <cell r="AE2962" t="str">
            <v>Mortality risk</v>
          </cell>
          <cell r="AF2962" t="str">
            <v>Mortality risk</v>
          </cell>
          <cell r="AG2962" t="str">
            <v>Mortality risk</v>
          </cell>
          <cell r="AH2962" t="str">
            <v>Mortality risk</v>
          </cell>
          <cell r="AI2962" t="str">
            <v>Mortality risk</v>
          </cell>
          <cell r="AJ2962" t="str">
            <v>Mortality risk</v>
          </cell>
          <cell r="AK2962" t="str">
            <v>Mortality risk</v>
          </cell>
        </row>
        <row r="2963">
          <cell r="M2963" t="str">
            <v>Forwards</v>
          </cell>
          <cell r="N2963" t="str">
            <v>Forwards</v>
          </cell>
          <cell r="O2963" t="str">
            <v>Forwards</v>
          </cell>
          <cell r="P2963" t="str">
            <v>Contrats à terme de gré à gré (forwards)</v>
          </cell>
          <cell r="Q2963" t="str">
            <v>Forwards</v>
          </cell>
          <cell r="R2963" t="str">
            <v>Forwards</v>
          </cell>
          <cell r="S2963" t="str">
            <v>Forwards</v>
          </cell>
          <cell r="T2963" t="str">
            <v>Forwardkontrakt</v>
          </cell>
          <cell r="U2963" t="str">
            <v>Forwards</v>
          </cell>
          <cell r="V2963" t="str">
            <v>Forwards</v>
          </cell>
          <cell r="W2963" t="str">
            <v>Forwards</v>
          </cell>
          <cell r="X2963" t="str">
            <v>Forwards</v>
          </cell>
          <cell r="Y2963" t="str">
            <v>Forwards</v>
          </cell>
          <cell r="Z2963" t="str">
            <v>Forwards</v>
          </cell>
          <cell r="AA2963" t="str">
            <v>Forwards</v>
          </cell>
          <cell r="AB2963" t="str">
            <v>Forwards</v>
          </cell>
          <cell r="AC2963" t="str">
            <v>Forwards</v>
          </cell>
          <cell r="AD2963" t="str">
            <v>Forwards</v>
          </cell>
          <cell r="AE2963" t="str">
            <v>Forwards</v>
          </cell>
          <cell r="AF2963" t="str">
            <v>Forwards</v>
          </cell>
          <cell r="AG2963" t="str">
            <v>Forwards</v>
          </cell>
          <cell r="AH2963" t="str">
            <v>Forwards</v>
          </cell>
          <cell r="AI2963" t="str">
            <v>Forwards</v>
          </cell>
          <cell r="AJ2963" t="str">
            <v>Forwards</v>
          </cell>
          <cell r="AK2963" t="str">
            <v>Forwards</v>
          </cell>
        </row>
        <row r="2964">
          <cell r="M2964" t="str">
            <v>Forward interest rate agreement</v>
          </cell>
          <cell r="N2964" t="str">
            <v>Fremtidig renteaftale</v>
          </cell>
          <cell r="O2964" t="str">
            <v>Zinsausgleichsvereinbarung</v>
          </cell>
          <cell r="P2964" t="str">
            <v>Contrats à terme de gré à gré sur taux d’intérêt</v>
          </cell>
          <cell r="Q2964" t="str">
            <v>Forward interest rate agreement</v>
          </cell>
          <cell r="R2964" t="str">
            <v>Forward interest rate agreement</v>
          </cell>
          <cell r="S2964" t="str">
            <v>Forward interest rate agreement</v>
          </cell>
          <cell r="T2964" t="str">
            <v>Ränteterminsavtal</v>
          </cell>
          <cell r="U2964" t="str">
            <v>Forwards su tassi di interesse</v>
          </cell>
          <cell r="V2964" t="str">
            <v>Forward interest rate agreement</v>
          </cell>
          <cell r="W2964" t="str">
            <v>Forward interest rate agreement</v>
          </cell>
          <cell r="X2964" t="str">
            <v>Forward interest rate agreement</v>
          </cell>
          <cell r="Y2964" t="str">
            <v>Forward interest rate agreement</v>
          </cell>
          <cell r="Z2964" t="str">
            <v>Forward interest rate agreement</v>
          </cell>
          <cell r="AA2964" t="str">
            <v>Forward interest rate agreement</v>
          </cell>
          <cell r="AB2964" t="str">
            <v>Forward interest rate agreement</v>
          </cell>
          <cell r="AC2964" t="str">
            <v>Forward interest rate agreement</v>
          </cell>
          <cell r="AD2964" t="str">
            <v>Forward interest rate agreement</v>
          </cell>
          <cell r="AE2964" t="str">
            <v>Forward interest rate agreement</v>
          </cell>
          <cell r="AF2964" t="str">
            <v>Forward interest rate agreement</v>
          </cell>
          <cell r="AG2964" t="str">
            <v>Forward interest rate agreement</v>
          </cell>
          <cell r="AH2964" t="str">
            <v>Forward interest rate agreement</v>
          </cell>
          <cell r="AI2964" t="str">
            <v>Forward interest rate agreement</v>
          </cell>
          <cell r="AJ2964" t="str">
            <v>Forward interest rate agreement</v>
          </cell>
          <cell r="AK2964" t="str">
            <v>Forward interest rate agreement</v>
          </cell>
        </row>
        <row r="2965">
          <cell r="M2965" t="str">
            <v>Forward exchange rate agreement</v>
          </cell>
          <cell r="N2965" t="str">
            <v>Fremtidig vekselkursaftale</v>
          </cell>
          <cell r="O2965" t="str">
            <v>Devisenforwards</v>
          </cell>
          <cell r="P2965" t="str">
            <v>Contrats à terme de gré à gré sur taux de change</v>
          </cell>
          <cell r="Q2965" t="str">
            <v>Forward exchange rate agreement</v>
          </cell>
          <cell r="R2965" t="str">
            <v>Forward exchange rate agreement</v>
          </cell>
          <cell r="S2965" t="str">
            <v>Forward exchange rate agreement</v>
          </cell>
          <cell r="T2965" t="str">
            <v>Valutaterminsavtal</v>
          </cell>
          <cell r="U2965" t="str">
            <v>Forwards su cambi</v>
          </cell>
          <cell r="V2965" t="str">
            <v>Forward exchange rate agreement</v>
          </cell>
          <cell r="W2965" t="str">
            <v>Forward exchange rate agreement</v>
          </cell>
          <cell r="X2965" t="str">
            <v>Forward exchange rate agreement</v>
          </cell>
          <cell r="Y2965" t="str">
            <v>Forward exchange rate agreement</v>
          </cell>
          <cell r="Z2965" t="str">
            <v>Forward exchange rate agreement</v>
          </cell>
          <cell r="AA2965" t="str">
            <v>Forward exchange rate agreement</v>
          </cell>
          <cell r="AB2965" t="str">
            <v>Forward exchange rate agreement</v>
          </cell>
          <cell r="AC2965" t="str">
            <v>Forward exchange rate agreement</v>
          </cell>
          <cell r="AD2965" t="str">
            <v>Forward exchange rate agreement</v>
          </cell>
          <cell r="AE2965" t="str">
            <v>Forward exchange rate agreement</v>
          </cell>
          <cell r="AF2965" t="str">
            <v>Forward exchange rate agreement</v>
          </cell>
          <cell r="AG2965" t="str">
            <v>Forward exchange rate agreement</v>
          </cell>
          <cell r="AH2965" t="str">
            <v>Forward exchange rate agreement</v>
          </cell>
          <cell r="AI2965" t="str">
            <v>Forward exchange rate agreement</v>
          </cell>
          <cell r="AJ2965" t="str">
            <v>Forward exchange rate agreement</v>
          </cell>
          <cell r="AK2965" t="str">
            <v>Forward exchange rate agreement</v>
          </cell>
        </row>
        <row r="2966">
          <cell r="M2966" t="str">
            <v>Catastrophe and Weather risk</v>
          </cell>
          <cell r="N2966" t="str">
            <v>Katastrofe- og vejrrisici</v>
          </cell>
          <cell r="O2966" t="str">
            <v>Katastrophen- und Wetterrisiko</v>
          </cell>
          <cell r="P2966" t="str">
            <v>Risque catastrophe et climat</v>
          </cell>
          <cell r="Q2966" t="str">
            <v>Catastrophe and Weather risk</v>
          </cell>
          <cell r="R2966" t="str">
            <v>Catastrophe and Weather risk</v>
          </cell>
          <cell r="S2966" t="str">
            <v>Catastrophe and Weather risk</v>
          </cell>
          <cell r="T2966" t="str">
            <v>Katastrofrisk och väderrisk</v>
          </cell>
          <cell r="U2966" t="str">
            <v>Rischio di catastrofe e meteorologico</v>
          </cell>
          <cell r="V2966" t="str">
            <v>Catastrophe and Weather risk</v>
          </cell>
          <cell r="W2966" t="str">
            <v>Catastrophe and Weather risk</v>
          </cell>
          <cell r="X2966" t="str">
            <v>Catastrophe and Weather risk</v>
          </cell>
          <cell r="Y2966" t="str">
            <v>Catastrophe and Weather risk</v>
          </cell>
          <cell r="Z2966" t="str">
            <v>Catastrophe and Weather risk</v>
          </cell>
          <cell r="AA2966" t="str">
            <v>Catastrophe and Weather risk</v>
          </cell>
          <cell r="AB2966" t="str">
            <v>Catastrophe and Weather risk</v>
          </cell>
          <cell r="AC2966" t="str">
            <v>Catastrophe and Weather risk</v>
          </cell>
          <cell r="AD2966" t="str">
            <v>Catastrophe and Weather risk</v>
          </cell>
          <cell r="AE2966" t="str">
            <v>Catastrophe and Weather risk</v>
          </cell>
          <cell r="AF2966" t="str">
            <v>Catastrophe and Weather risk</v>
          </cell>
          <cell r="AG2966" t="str">
            <v>Catastrophe and Weather risk</v>
          </cell>
          <cell r="AH2966" t="str">
            <v>Catastrophe and Weather risk</v>
          </cell>
          <cell r="AI2966" t="str">
            <v>Catastrophe and Weather risk</v>
          </cell>
          <cell r="AJ2966" t="str">
            <v>Catastrophe and Weather risk</v>
          </cell>
          <cell r="AK2966" t="str">
            <v>Catastrophe and Weather risk</v>
          </cell>
        </row>
        <row r="2967">
          <cell r="M2967" t="str">
            <v>Mortality risk</v>
          </cell>
          <cell r="N2967" t="str">
            <v>Dødelighedsrisici</v>
          </cell>
          <cell r="O2967" t="str">
            <v>Sterblichkeitsrisiko</v>
          </cell>
          <cell r="P2967" t="str">
            <v>Risque de mortalité</v>
          </cell>
          <cell r="Q2967" t="str">
            <v>Mortality risk</v>
          </cell>
          <cell r="R2967" t="str">
            <v>Mortality risk</v>
          </cell>
          <cell r="S2967" t="str">
            <v>Mortality risk</v>
          </cell>
          <cell r="T2967" t="str">
            <v>Dödsfallsrisk</v>
          </cell>
          <cell r="U2967" t="str">
            <v>Rischio di mortalità</v>
          </cell>
          <cell r="V2967" t="str">
            <v>Mortality risk</v>
          </cell>
          <cell r="W2967" t="str">
            <v>Mortality risk</v>
          </cell>
          <cell r="X2967" t="str">
            <v>Mortality risk</v>
          </cell>
          <cell r="Y2967" t="str">
            <v>Mortality risk</v>
          </cell>
          <cell r="Z2967" t="str">
            <v>Mortality risk</v>
          </cell>
          <cell r="AA2967" t="str">
            <v>Mortality risk</v>
          </cell>
          <cell r="AB2967" t="str">
            <v>Mortality risk</v>
          </cell>
          <cell r="AC2967" t="str">
            <v>Mortality risk</v>
          </cell>
          <cell r="AD2967" t="str">
            <v>Mortality risk</v>
          </cell>
          <cell r="AE2967" t="str">
            <v>Mortality risk</v>
          </cell>
          <cell r="AF2967" t="str">
            <v>Mortality risk</v>
          </cell>
          <cell r="AG2967" t="str">
            <v>Mortality risk</v>
          </cell>
          <cell r="AH2967" t="str">
            <v>Mortality risk</v>
          </cell>
          <cell r="AI2967" t="str">
            <v>Mortality risk</v>
          </cell>
          <cell r="AJ2967" t="str">
            <v>Mortality risk</v>
          </cell>
          <cell r="AK2967" t="str">
            <v>Mortality risk</v>
          </cell>
        </row>
        <row r="2968">
          <cell r="M2968" t="str">
            <v>Credit derivatives</v>
          </cell>
          <cell r="N2968" t="str">
            <v>Kreditderivater</v>
          </cell>
          <cell r="O2968" t="str">
            <v>Kreditderivate</v>
          </cell>
          <cell r="P2968" t="str">
            <v>Dérivés de crédit</v>
          </cell>
          <cell r="Q2968" t="str">
            <v>Credit derivatives</v>
          </cell>
          <cell r="R2968" t="str">
            <v>Credit derivatives</v>
          </cell>
          <cell r="S2968" t="str">
            <v>Credit derivatives</v>
          </cell>
          <cell r="T2968" t="str">
            <v>Kreditderivat</v>
          </cell>
          <cell r="U2968" t="str">
            <v>Derivati su crediti</v>
          </cell>
          <cell r="V2968" t="str">
            <v>Credit derivatives</v>
          </cell>
          <cell r="W2968" t="str">
            <v>Credit derivatives</v>
          </cell>
          <cell r="X2968" t="str">
            <v>Credit derivatives</v>
          </cell>
          <cell r="Y2968" t="str">
            <v>Credit derivatives</v>
          </cell>
          <cell r="Z2968" t="str">
            <v>Credit derivatives</v>
          </cell>
          <cell r="AA2968" t="str">
            <v>Credit derivatives</v>
          </cell>
          <cell r="AB2968" t="str">
            <v>Credit derivatives</v>
          </cell>
          <cell r="AC2968" t="str">
            <v>Credit derivatives</v>
          </cell>
          <cell r="AD2968" t="str">
            <v>Credit derivatives</v>
          </cell>
          <cell r="AE2968" t="str">
            <v>Credit derivatives</v>
          </cell>
          <cell r="AF2968" t="str">
            <v>Credit derivatives</v>
          </cell>
          <cell r="AG2968" t="str">
            <v>Credit derivatives</v>
          </cell>
          <cell r="AH2968" t="str">
            <v>Credit derivatives</v>
          </cell>
          <cell r="AI2968" t="str">
            <v>Credit derivatives</v>
          </cell>
          <cell r="AJ2968" t="str">
            <v>Credit derivatives</v>
          </cell>
          <cell r="AK2968" t="str">
            <v>Credit derivatives</v>
          </cell>
        </row>
        <row r="2969">
          <cell r="M2969" t="str">
            <v>Credit default swap</v>
          </cell>
          <cell r="N2969" t="str">
            <v>Credit default swap</v>
          </cell>
          <cell r="O2969" t="str">
            <v>Credit Default Swap</v>
          </cell>
          <cell r="P2969" t="str">
            <v>Contrats d’échange sur risque de crédit</v>
          </cell>
          <cell r="Q2969" t="str">
            <v>Credit default swap</v>
          </cell>
          <cell r="R2969" t="str">
            <v>Credit default swap</v>
          </cell>
          <cell r="S2969" t="str">
            <v>Credit default swap</v>
          </cell>
          <cell r="T2969" t="str">
            <v>Kreditswapp</v>
          </cell>
          <cell r="U2969" t="str">
            <v>Credit default swap</v>
          </cell>
          <cell r="V2969" t="str">
            <v>Credit default swap</v>
          </cell>
          <cell r="W2969" t="str">
            <v>Credit default swap</v>
          </cell>
          <cell r="X2969" t="str">
            <v>Credit default swap</v>
          </cell>
          <cell r="Y2969" t="str">
            <v>Credit default swap</v>
          </cell>
          <cell r="Z2969" t="str">
            <v>Credit default swap</v>
          </cell>
          <cell r="AA2969" t="str">
            <v>Credit default swap</v>
          </cell>
          <cell r="AB2969" t="str">
            <v>Credit default swap</v>
          </cell>
          <cell r="AC2969" t="str">
            <v>Credit default swap</v>
          </cell>
          <cell r="AD2969" t="str">
            <v>Credit default swap</v>
          </cell>
          <cell r="AE2969" t="str">
            <v>Credit default swap</v>
          </cell>
          <cell r="AF2969" t="str">
            <v>Credit default swap</v>
          </cell>
          <cell r="AG2969" t="str">
            <v>Credit default swap</v>
          </cell>
          <cell r="AH2969" t="str">
            <v>Credit default swap</v>
          </cell>
          <cell r="AI2969" t="str">
            <v>Credit default swap</v>
          </cell>
          <cell r="AJ2969" t="str">
            <v>Credit default swap</v>
          </cell>
          <cell r="AK2969" t="str">
            <v>Credit default swap</v>
          </cell>
        </row>
        <row r="2970">
          <cell r="M2970" t="str">
            <v>Credit spread option</v>
          </cell>
          <cell r="N2970" t="str">
            <v>Option på kreditspænd</v>
          </cell>
          <cell r="O2970" t="str">
            <v>Credit Spread Option</v>
          </cell>
          <cell r="P2970" t="str">
            <v>Options sur écart de crédit</v>
          </cell>
          <cell r="Q2970" t="str">
            <v>Credit spread option</v>
          </cell>
          <cell r="R2970" t="str">
            <v>Credit spread option</v>
          </cell>
          <cell r="S2970" t="str">
            <v>Credit spread option</v>
          </cell>
          <cell r="T2970" t="str">
            <v>Kreditspreadoption</v>
          </cell>
          <cell r="U2970" t="str">
            <v>Opzione su spread di credito</v>
          </cell>
          <cell r="V2970" t="str">
            <v>Credit spread option</v>
          </cell>
          <cell r="W2970" t="str">
            <v>Credit spread option</v>
          </cell>
          <cell r="X2970" t="str">
            <v>Credit spread option</v>
          </cell>
          <cell r="Y2970" t="str">
            <v>Credit spread option</v>
          </cell>
          <cell r="Z2970" t="str">
            <v>Credit spread option</v>
          </cell>
          <cell r="AA2970" t="str">
            <v>Credit spread option</v>
          </cell>
          <cell r="AB2970" t="str">
            <v>Credit spread option</v>
          </cell>
          <cell r="AC2970" t="str">
            <v>Credit spread option</v>
          </cell>
          <cell r="AD2970" t="str">
            <v>Credit spread option</v>
          </cell>
          <cell r="AE2970" t="str">
            <v>Credit spread option</v>
          </cell>
          <cell r="AF2970" t="str">
            <v>Credit spread option</v>
          </cell>
          <cell r="AG2970" t="str">
            <v>Credit spread option</v>
          </cell>
          <cell r="AH2970" t="str">
            <v>Credit spread option</v>
          </cell>
          <cell r="AI2970" t="str">
            <v>Credit spread option</v>
          </cell>
          <cell r="AJ2970" t="str">
            <v>Credit spread option</v>
          </cell>
          <cell r="AK2970" t="str">
            <v>Credit spread option</v>
          </cell>
        </row>
        <row r="2971">
          <cell r="M2971" t="str">
            <v>Credit spread swap</v>
          </cell>
          <cell r="N2971" t="str">
            <v>Credit spread swap</v>
          </cell>
          <cell r="O2971" t="str">
            <v>Credit Spread Swap</v>
          </cell>
          <cell r="P2971" t="str">
            <v>Contrats d’échange sur écart de crédit</v>
          </cell>
          <cell r="Q2971" t="str">
            <v>Credit spread swap</v>
          </cell>
          <cell r="R2971" t="str">
            <v>Credit spread swap</v>
          </cell>
          <cell r="S2971" t="str">
            <v>Credit spread swap</v>
          </cell>
          <cell r="T2971" t="str">
            <v>Kreditspreadswapp</v>
          </cell>
          <cell r="U2971" t="str">
            <v>Swap su spread di credito</v>
          </cell>
          <cell r="V2971" t="str">
            <v>Credit spread swap</v>
          </cell>
          <cell r="W2971" t="str">
            <v>Credit spread swap</v>
          </cell>
          <cell r="X2971" t="str">
            <v>Credit spread swap</v>
          </cell>
          <cell r="Y2971" t="str">
            <v>Credit spread swap</v>
          </cell>
          <cell r="Z2971" t="str">
            <v>Credit spread swap</v>
          </cell>
          <cell r="AA2971" t="str">
            <v>Credit spread swap</v>
          </cell>
          <cell r="AB2971" t="str">
            <v>Credit spread swap</v>
          </cell>
          <cell r="AC2971" t="str">
            <v>Credit spread swap</v>
          </cell>
          <cell r="AD2971" t="str">
            <v>Credit spread swap</v>
          </cell>
          <cell r="AE2971" t="str">
            <v>Credit spread swap</v>
          </cell>
          <cell r="AF2971" t="str">
            <v>Credit spread swap</v>
          </cell>
          <cell r="AG2971" t="str">
            <v>Credit spread swap</v>
          </cell>
          <cell r="AH2971" t="str">
            <v>Credit spread swap</v>
          </cell>
          <cell r="AI2971" t="str">
            <v>Credit spread swap</v>
          </cell>
          <cell r="AJ2971" t="str">
            <v>Credit spread swap</v>
          </cell>
          <cell r="AK2971" t="str">
            <v>Credit spread swap</v>
          </cell>
        </row>
        <row r="2972">
          <cell r="M2972" t="str">
            <v>Total return swap</v>
          </cell>
          <cell r="N2972" t="str">
            <v>Total-afkast-swap</v>
          </cell>
          <cell r="O2972" t="str">
            <v>Total Return Swap</v>
          </cell>
          <cell r="P2972" t="str">
            <v>Contrats d’échange sur rendement global</v>
          </cell>
          <cell r="Q2972" t="str">
            <v>Total return swap</v>
          </cell>
          <cell r="R2972" t="str">
            <v>Total return swap</v>
          </cell>
          <cell r="S2972" t="str">
            <v>Total return swap</v>
          </cell>
          <cell r="T2972" t="str">
            <v>Totalavkastningsswapp</v>
          </cell>
          <cell r="U2972" t="str">
            <v>Total return swap</v>
          </cell>
          <cell r="V2972" t="str">
            <v>Total return swap</v>
          </cell>
          <cell r="W2972" t="str">
            <v>Total return swap</v>
          </cell>
          <cell r="X2972" t="str">
            <v>Total return swap</v>
          </cell>
          <cell r="Y2972" t="str">
            <v>Total return swap</v>
          </cell>
          <cell r="Z2972" t="str">
            <v>Total return swap</v>
          </cell>
          <cell r="AA2972" t="str">
            <v>Total return swap</v>
          </cell>
          <cell r="AB2972" t="str">
            <v>Total return swap</v>
          </cell>
          <cell r="AC2972" t="str">
            <v>Total return swap</v>
          </cell>
          <cell r="AD2972" t="str">
            <v>Total return swap</v>
          </cell>
          <cell r="AE2972" t="str">
            <v>Total return swap</v>
          </cell>
          <cell r="AF2972" t="str">
            <v>Total return swap</v>
          </cell>
          <cell r="AG2972" t="str">
            <v>Total return swap</v>
          </cell>
          <cell r="AH2972" t="str">
            <v>Total return swap</v>
          </cell>
          <cell r="AI2972" t="str">
            <v>Total return swap</v>
          </cell>
          <cell r="AJ2972" t="str">
            <v>Total return swap</v>
          </cell>
          <cell r="AK2972" t="str">
            <v>Total return swap</v>
          </cell>
        </row>
        <row r="2973">
          <cell r="M2973" t="str">
            <v>Other</v>
          </cell>
          <cell r="N2973" t="str">
            <v>Øvrige</v>
          </cell>
          <cell r="O2973" t="str">
            <v>Sonstige</v>
          </cell>
          <cell r="P2973" t="str">
            <v>Autres</v>
          </cell>
          <cell r="Q2973" t="str">
            <v>Other</v>
          </cell>
          <cell r="R2973" t="str">
            <v>Other</v>
          </cell>
          <cell r="S2973" t="str">
            <v>Other</v>
          </cell>
          <cell r="T2973" t="str">
            <v>Övrigt</v>
          </cell>
          <cell r="U2973" t="str">
            <v>Altro</v>
          </cell>
          <cell r="V2973" t="str">
            <v>Other</v>
          </cell>
          <cell r="W2973" t="str">
            <v>Other</v>
          </cell>
          <cell r="X2973" t="str">
            <v>Other</v>
          </cell>
          <cell r="Y2973" t="str">
            <v>Other</v>
          </cell>
          <cell r="Z2973" t="str">
            <v>Other</v>
          </cell>
          <cell r="AA2973" t="str">
            <v>Other</v>
          </cell>
          <cell r="AB2973" t="str">
            <v>Other</v>
          </cell>
          <cell r="AC2973" t="str">
            <v>Other</v>
          </cell>
          <cell r="AD2973" t="str">
            <v>Other</v>
          </cell>
          <cell r="AE2973" t="str">
            <v>Other</v>
          </cell>
          <cell r="AF2973" t="str">
            <v>Other</v>
          </cell>
          <cell r="AG2973" t="str">
            <v>Other</v>
          </cell>
          <cell r="AH2973" t="str">
            <v>Other</v>
          </cell>
          <cell r="AI2973" t="str">
            <v>Other</v>
          </cell>
          <cell r="AJ2973" t="str">
            <v>Other</v>
          </cell>
          <cell r="AK2973" t="str">
            <v>Other</v>
          </cell>
        </row>
        <row r="2974">
          <cell r="M2974" t="str">
            <v>Risk-adjusted collateral</v>
          </cell>
          <cell r="N2974" t="str">
            <v>Risk-adjusted collateral</v>
          </cell>
          <cell r="O2974" t="str">
            <v>Risikoadjustierte Sicherheit</v>
          </cell>
          <cell r="P2974" t="str">
            <v>Risk-adjusted collateral</v>
          </cell>
          <cell r="Q2974" t="str">
            <v>Risk-adjusted collateral</v>
          </cell>
          <cell r="R2974" t="str">
            <v>Risk-adjusted collateral</v>
          </cell>
          <cell r="S2974" t="str">
            <v>Risk-adjusted collateral</v>
          </cell>
          <cell r="T2974" t="str">
            <v>Risk-adjusted collateral</v>
          </cell>
          <cell r="U2974" t="str">
            <v>Risk-adjusted collateral</v>
          </cell>
          <cell r="V2974" t="str">
            <v>Risk-adjusted collateral</v>
          </cell>
          <cell r="W2974" t="str">
            <v>Risk-adjusted collateral</v>
          </cell>
          <cell r="X2974" t="str">
            <v>Risk-adjusted collateral</v>
          </cell>
          <cell r="Y2974" t="str">
            <v>Risk-adjusted collateral</v>
          </cell>
          <cell r="Z2974" t="str">
            <v>Risk-adjusted collateral</v>
          </cell>
          <cell r="AA2974" t="str">
            <v>Risk-adjusted collateral</v>
          </cell>
          <cell r="AB2974" t="str">
            <v>Risk-adjusted collateral</v>
          </cell>
          <cell r="AC2974" t="str">
            <v>Risk-adjusted collateral</v>
          </cell>
          <cell r="AD2974" t="str">
            <v>Risk-adjusted collateral</v>
          </cell>
          <cell r="AE2974" t="str">
            <v>Risk-adjusted collateral</v>
          </cell>
          <cell r="AF2974" t="str">
            <v>Risk-adjusted collateral</v>
          </cell>
          <cell r="AG2974" t="str">
            <v>Risk-adjusted collateral</v>
          </cell>
          <cell r="AH2974" t="str">
            <v>Risk-adjusted collateral</v>
          </cell>
          <cell r="AI2974" t="str">
            <v>Risk-adjusted collateral</v>
          </cell>
          <cell r="AJ2974" t="str">
            <v>Risk-adjusted collateral</v>
          </cell>
          <cell r="AK2974" t="str">
            <v>Risk-adjusted collateral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hyperlink" Target="http://eur-lex.europa.eu/legal-content/EN/TXT/?uri=uriserv:OJ.L_.2015.347.01.1285.01.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6"/>
  <sheetViews>
    <sheetView zoomScale="80" zoomScaleNormal="80" workbookViewId="0">
      <selection activeCell="C10" sqref="C10"/>
    </sheetView>
  </sheetViews>
  <sheetFormatPr defaultRowHeight="14.5"/>
  <cols>
    <col min="2" max="2" width="48.7265625" customWidth="1"/>
    <col min="3" max="3" width="79.54296875" customWidth="1"/>
    <col min="4" max="4" width="9.453125" bestFit="1" customWidth="1"/>
  </cols>
  <sheetData>
    <row r="3" spans="2:4">
      <c r="B3" s="9" t="s">
        <v>547</v>
      </c>
    </row>
    <row r="5" spans="2:4">
      <c r="B5" t="s">
        <v>593</v>
      </c>
    </row>
    <row r="7" spans="2:4" ht="23.5" customHeight="1">
      <c r="B7" s="10" t="s">
        <v>581</v>
      </c>
      <c r="C7" s="11"/>
    </row>
    <row r="8" spans="2:4" ht="23.5" customHeight="1">
      <c r="B8" s="12" t="s">
        <v>582</v>
      </c>
      <c r="C8" s="11"/>
    </row>
    <row r="9" spans="2:4" ht="46.9" customHeight="1" thickBot="1">
      <c r="B9" s="15" t="s">
        <v>583</v>
      </c>
      <c r="C9" s="16"/>
      <c r="D9" t="s">
        <v>594</v>
      </c>
    </row>
    <row r="10" spans="2:4" ht="70.900000000000006" customHeight="1" thickBot="1">
      <c r="B10" s="17" t="s">
        <v>552</v>
      </c>
      <c r="C10" s="17" t="s">
        <v>584</v>
      </c>
    </row>
    <row r="11" spans="2:4" ht="70.900000000000006" customHeight="1" thickBot="1">
      <c r="B11" s="17" t="s">
        <v>554</v>
      </c>
      <c r="C11" s="17" t="s">
        <v>585</v>
      </c>
      <c r="D11" s="1">
        <v>1</v>
      </c>
    </row>
    <row r="12" spans="2:4" ht="70.900000000000006" customHeight="1" thickBot="1">
      <c r="B12" s="17" t="s">
        <v>556</v>
      </c>
      <c r="C12" s="17" t="s">
        <v>586</v>
      </c>
    </row>
    <row r="13" spans="2:4" ht="70.900000000000006" customHeight="1" thickBot="1">
      <c r="B13" s="17" t="s">
        <v>558</v>
      </c>
      <c r="C13" s="17" t="s">
        <v>587</v>
      </c>
    </row>
    <row r="14" spans="2:4" ht="70.900000000000006" customHeight="1" thickBot="1">
      <c r="B14" s="17" t="s">
        <v>560</v>
      </c>
      <c r="C14" s="17" t="s">
        <v>588</v>
      </c>
      <c r="D14" t="s">
        <v>580</v>
      </c>
    </row>
    <row r="15" spans="2:4" ht="70.900000000000006" customHeight="1" thickBot="1">
      <c r="B15" s="17" t="s">
        <v>562</v>
      </c>
      <c r="C15" s="17" t="s">
        <v>589</v>
      </c>
      <c r="D15" t="s">
        <v>580</v>
      </c>
    </row>
    <row r="16" spans="2:4" ht="70.900000000000006" customHeight="1" thickBot="1">
      <c r="B16" s="17" t="s">
        <v>564</v>
      </c>
      <c r="C16" s="17" t="s">
        <v>590</v>
      </c>
      <c r="D16">
        <v>1</v>
      </c>
    </row>
    <row r="17" spans="2:4" ht="70.900000000000006" customHeight="1" thickBot="1">
      <c r="B17" s="17" t="s">
        <v>566</v>
      </c>
      <c r="C17" s="17" t="s">
        <v>591</v>
      </c>
      <c r="D17" t="s">
        <v>580</v>
      </c>
    </row>
    <row r="18" spans="2:4" ht="70.900000000000006" customHeight="1" thickBot="1">
      <c r="B18" s="17" t="s">
        <v>568</v>
      </c>
      <c r="C18" s="17" t="s">
        <v>592</v>
      </c>
      <c r="D18" t="s">
        <v>580</v>
      </c>
    </row>
    <row r="19" spans="2:4" ht="23.5" customHeight="1"/>
    <row r="20" spans="2:4" ht="23.5" customHeight="1"/>
    <row r="21" spans="2:4" ht="23.5" customHeight="1"/>
    <row r="22" spans="2:4" ht="23.5" customHeight="1"/>
    <row r="23" spans="2:4" ht="23.5" customHeight="1"/>
    <row r="24" spans="2:4" ht="23.5" customHeight="1"/>
    <row r="25" spans="2:4" ht="23.5" customHeight="1"/>
    <row r="26" spans="2:4" ht="23.5" customHeight="1"/>
  </sheetData>
  <hyperlinks>
    <hyperlink ref="B3" r:id="rId1" display="http://eur-lex.europa.eu/legal-content/EN/TXT/?uri=uriserv:OJ.L_.2015.347.01.1285.01.ENG"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showGridLines="0" workbookViewId="0">
      <selection activeCell="C2" sqref="C2"/>
    </sheetView>
  </sheetViews>
  <sheetFormatPr defaultRowHeight="14.5"/>
  <cols>
    <col min="1" max="1" width="74" bestFit="1" customWidth="1"/>
    <col min="3" max="7" width="12" customWidth="1"/>
  </cols>
  <sheetData>
    <row r="1" spans="1:7" ht="18">
      <c r="A1" s="2" t="s">
        <v>325</v>
      </c>
      <c r="C1" t="s">
        <v>595</v>
      </c>
    </row>
    <row r="2" spans="1:7" ht="18.5" thickBot="1">
      <c r="A2" s="2" t="s">
        <v>313</v>
      </c>
    </row>
    <row r="3" spans="1:7" ht="96" customHeight="1" thickBot="1">
      <c r="A3" s="3"/>
      <c r="B3" s="3"/>
      <c r="C3" s="4" t="s">
        <v>314</v>
      </c>
      <c r="D3" s="4" t="s">
        <v>315</v>
      </c>
      <c r="E3" s="4" t="s">
        <v>316</v>
      </c>
      <c r="F3" s="4" t="s">
        <v>317</v>
      </c>
      <c r="G3" s="4" t="s">
        <v>318</v>
      </c>
    </row>
    <row r="4" spans="1:7" ht="15" thickBot="1">
      <c r="A4" s="3"/>
      <c r="B4" s="3"/>
      <c r="C4" s="4" t="s">
        <v>2</v>
      </c>
      <c r="D4" s="4" t="s">
        <v>162</v>
      </c>
      <c r="E4" s="4" t="s">
        <v>164</v>
      </c>
      <c r="F4" s="4" t="s">
        <v>166</v>
      </c>
      <c r="G4" s="4" t="s">
        <v>168</v>
      </c>
    </row>
    <row r="5" spans="1:7" ht="15" thickBot="1">
      <c r="A5" s="4" t="s">
        <v>319</v>
      </c>
      <c r="B5" s="4" t="s">
        <v>242</v>
      </c>
      <c r="C5" s="3"/>
      <c r="D5" s="3"/>
      <c r="E5" s="3"/>
      <c r="F5" s="3"/>
      <c r="G5" s="3"/>
    </row>
    <row r="6" spans="1:7" ht="15" thickBot="1">
      <c r="A6" s="4" t="s">
        <v>320</v>
      </c>
      <c r="B6" s="4" t="s">
        <v>254</v>
      </c>
      <c r="C6" s="3"/>
      <c r="D6" s="3"/>
      <c r="E6" s="3"/>
      <c r="F6" s="3"/>
      <c r="G6" s="3"/>
    </row>
    <row r="7" spans="1:7" ht="15" thickBot="1">
      <c r="A7" s="4" t="s">
        <v>321</v>
      </c>
      <c r="B7" s="4" t="s">
        <v>8</v>
      </c>
      <c r="C7" s="3"/>
      <c r="D7" s="3"/>
      <c r="E7" s="3"/>
      <c r="F7" s="3"/>
      <c r="G7" s="3"/>
    </row>
    <row r="8" spans="1:7" ht="15" thickBot="1">
      <c r="A8" s="4" t="s">
        <v>322</v>
      </c>
      <c r="B8" s="4" t="s">
        <v>16</v>
      </c>
      <c r="C8" s="3"/>
      <c r="D8" s="3"/>
      <c r="E8" s="3"/>
      <c r="F8" s="3"/>
      <c r="G8"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7"/>
  <sheetViews>
    <sheetView showGridLines="0" tabSelected="1" topLeftCell="A19" zoomScale="85" zoomScaleNormal="85" workbookViewId="0">
      <selection activeCell="A29" sqref="A29"/>
    </sheetView>
  </sheetViews>
  <sheetFormatPr defaultRowHeight="14.5"/>
  <cols>
    <col min="1" max="1" width="86.7265625" customWidth="1"/>
    <col min="3" max="3" width="15.7265625" bestFit="1" customWidth="1"/>
    <col min="4" max="4" width="19.7265625" bestFit="1" customWidth="1"/>
    <col min="5" max="5" width="17.54296875" bestFit="1" customWidth="1"/>
  </cols>
  <sheetData>
    <row r="1" spans="1:7" ht="18">
      <c r="A1" s="74" t="s">
        <v>326</v>
      </c>
      <c r="B1" s="75"/>
      <c r="C1" s="75">
        <v>1</v>
      </c>
      <c r="D1" s="75">
        <v>2</v>
      </c>
      <c r="E1" s="75">
        <v>3</v>
      </c>
      <c r="F1" s="75">
        <v>4</v>
      </c>
      <c r="G1" s="75">
        <v>5</v>
      </c>
    </row>
    <row r="2" spans="1:7" ht="18.5" thickBot="1">
      <c r="A2" s="74" t="s">
        <v>327</v>
      </c>
      <c r="B2" s="76"/>
      <c r="C2" s="76"/>
      <c r="D2" s="76"/>
      <c r="E2" s="76"/>
      <c r="F2" s="76"/>
      <c r="G2" s="76"/>
    </row>
    <row r="3" spans="1:7" ht="32.25" customHeight="1" thickBot="1">
      <c r="A3" s="51"/>
      <c r="B3" s="51"/>
      <c r="C3" s="55" t="s">
        <v>188</v>
      </c>
      <c r="D3" s="67" t="s">
        <v>328</v>
      </c>
      <c r="E3" s="52" t="s">
        <v>329</v>
      </c>
      <c r="F3" s="52" t="s">
        <v>330</v>
      </c>
      <c r="G3" s="52" t="s">
        <v>331</v>
      </c>
    </row>
    <row r="4" spans="1:7" ht="25.9" customHeight="1" thickBot="1">
      <c r="A4" s="51"/>
      <c r="B4" s="51"/>
      <c r="C4" s="56" t="s">
        <v>2</v>
      </c>
      <c r="D4" s="67" t="s">
        <v>161</v>
      </c>
      <c r="E4" s="52" t="s">
        <v>162</v>
      </c>
      <c r="F4" s="52" t="s">
        <v>163</v>
      </c>
      <c r="G4" s="52" t="s">
        <v>164</v>
      </c>
    </row>
    <row r="5" spans="1:7" ht="25.9" customHeight="1" thickBot="1">
      <c r="A5" s="57" t="s">
        <v>332</v>
      </c>
      <c r="B5" s="51"/>
      <c r="C5" s="58"/>
      <c r="D5" s="68"/>
      <c r="E5" s="53"/>
      <c r="F5" s="53"/>
      <c r="G5" s="53"/>
    </row>
    <row r="6" spans="1:7" ht="25.9" customHeight="1" thickBot="1">
      <c r="A6" s="69" t="s">
        <v>333</v>
      </c>
      <c r="B6" s="57" t="s">
        <v>242</v>
      </c>
      <c r="C6" s="59">
        <v>82352</v>
      </c>
      <c r="D6" s="59">
        <v>82352</v>
      </c>
      <c r="E6" s="53"/>
      <c r="F6" s="59">
        <v>0</v>
      </c>
      <c r="G6" s="53"/>
    </row>
    <row r="7" spans="1:7" ht="25.9" customHeight="1" thickBot="1">
      <c r="A7" s="69" t="s">
        <v>334</v>
      </c>
      <c r="B7" s="57" t="s">
        <v>4</v>
      </c>
      <c r="C7" s="59">
        <v>0</v>
      </c>
      <c r="D7" s="59">
        <v>0</v>
      </c>
      <c r="E7" s="53"/>
      <c r="F7" s="59">
        <v>0</v>
      </c>
      <c r="G7" s="53"/>
    </row>
    <row r="8" spans="1:7" ht="25.9" customHeight="1" thickBot="1">
      <c r="A8" s="69" t="s">
        <v>335</v>
      </c>
      <c r="B8" s="57" t="s">
        <v>6</v>
      </c>
      <c r="C8" s="59">
        <v>0</v>
      </c>
      <c r="D8" s="59">
        <v>0</v>
      </c>
      <c r="E8" s="53"/>
      <c r="F8" s="59">
        <v>0</v>
      </c>
      <c r="G8" s="53"/>
    </row>
    <row r="9" spans="1:7" ht="25.9" customHeight="1" thickBot="1">
      <c r="A9" s="69" t="s">
        <v>336</v>
      </c>
      <c r="B9" s="57" t="s">
        <v>8</v>
      </c>
      <c r="C9" s="59">
        <v>0</v>
      </c>
      <c r="D9" s="68"/>
      <c r="E9" s="59">
        <v>0</v>
      </c>
      <c r="F9" s="59">
        <v>0</v>
      </c>
      <c r="G9" s="59">
        <v>0</v>
      </c>
    </row>
    <row r="10" spans="1:7" ht="25.9" customHeight="1" thickBot="1">
      <c r="A10" s="69" t="s">
        <v>337</v>
      </c>
      <c r="B10" s="57" t="s">
        <v>12</v>
      </c>
      <c r="C10" s="59">
        <v>0</v>
      </c>
      <c r="D10" s="59">
        <v>0</v>
      </c>
      <c r="E10" s="53"/>
      <c r="F10" s="53"/>
      <c r="G10" s="53"/>
    </row>
    <row r="11" spans="1:7" ht="25.9" customHeight="1" thickBot="1">
      <c r="A11" s="69" t="s">
        <v>338</v>
      </c>
      <c r="B11" s="57" t="s">
        <v>16</v>
      </c>
      <c r="C11" s="59">
        <v>0</v>
      </c>
      <c r="D11" s="68"/>
      <c r="E11" s="59">
        <v>0</v>
      </c>
      <c r="F11" s="59">
        <v>0</v>
      </c>
      <c r="G11" s="59">
        <v>0</v>
      </c>
    </row>
    <row r="12" spans="1:7" ht="25.9" customHeight="1" thickBot="1">
      <c r="A12" s="69" t="s">
        <v>339</v>
      </c>
      <c r="B12" s="57" t="s">
        <v>20</v>
      </c>
      <c r="C12" s="59">
        <v>0</v>
      </c>
      <c r="D12" s="68"/>
      <c r="E12" s="59">
        <v>0</v>
      </c>
      <c r="F12" s="59">
        <v>0</v>
      </c>
      <c r="G12" s="59">
        <v>0</v>
      </c>
    </row>
    <row r="13" spans="1:7" ht="25.9" customHeight="1" thickBot="1">
      <c r="A13" s="69" t="s">
        <v>340</v>
      </c>
      <c r="B13" s="57" t="s">
        <v>24</v>
      </c>
      <c r="C13" s="59">
        <v>1238090.6216476499</v>
      </c>
      <c r="D13" s="59">
        <v>1238090.6216476499</v>
      </c>
      <c r="E13" s="53"/>
      <c r="F13" s="53"/>
      <c r="G13" s="53"/>
    </row>
    <row r="14" spans="1:7" ht="25.9" customHeight="1" thickBot="1">
      <c r="A14" s="69" t="s">
        <v>139</v>
      </c>
      <c r="B14" s="57" t="s">
        <v>26</v>
      </c>
      <c r="C14" s="59">
        <v>0</v>
      </c>
      <c r="D14" s="68"/>
      <c r="E14" s="59">
        <v>0</v>
      </c>
      <c r="F14" s="59">
        <v>0</v>
      </c>
      <c r="G14" s="59">
        <v>0</v>
      </c>
    </row>
    <row r="15" spans="1:7" ht="25.9" customHeight="1" thickBot="1">
      <c r="A15" s="69" t="s">
        <v>341</v>
      </c>
      <c r="B15" s="57" t="s">
        <v>30</v>
      </c>
      <c r="C15" s="59">
        <v>0</v>
      </c>
      <c r="D15" s="68"/>
      <c r="E15" s="53"/>
      <c r="F15" s="53"/>
      <c r="G15" s="59">
        <v>0</v>
      </c>
    </row>
    <row r="16" spans="1:7" ht="25.9" customHeight="1" thickBot="1">
      <c r="A16" s="69" t="s">
        <v>342</v>
      </c>
      <c r="B16" s="57" t="s">
        <v>34</v>
      </c>
      <c r="C16" s="59">
        <v>0</v>
      </c>
      <c r="D16" s="59">
        <v>0</v>
      </c>
      <c r="E16" s="59">
        <v>0</v>
      </c>
      <c r="F16" s="59">
        <v>0</v>
      </c>
      <c r="G16" s="59">
        <v>0</v>
      </c>
    </row>
    <row r="17" spans="1:7" ht="25.9" customHeight="1" thickBot="1">
      <c r="A17" s="57" t="s">
        <v>343</v>
      </c>
      <c r="B17" s="51"/>
      <c r="C17" s="58"/>
      <c r="D17" s="68"/>
      <c r="E17" s="53"/>
      <c r="F17" s="53"/>
      <c r="G17" s="53"/>
    </row>
    <row r="18" spans="1:7" ht="25.9" customHeight="1" thickBot="1">
      <c r="A18" s="69" t="s">
        <v>343</v>
      </c>
      <c r="B18" s="57" t="s">
        <v>42</v>
      </c>
      <c r="C18" s="59">
        <v>0</v>
      </c>
      <c r="D18" s="68"/>
      <c r="E18" s="53"/>
      <c r="F18" s="53"/>
      <c r="G18" s="53"/>
    </row>
    <row r="19" spans="1:7" ht="25.9" customHeight="1" thickBot="1">
      <c r="A19" s="57" t="s">
        <v>344</v>
      </c>
      <c r="B19" s="51"/>
      <c r="C19" s="58"/>
      <c r="D19" s="68"/>
      <c r="E19" s="53"/>
      <c r="F19" s="53"/>
      <c r="G19" s="53"/>
    </row>
    <row r="20" spans="1:7" ht="25.9" customHeight="1" thickBot="1">
      <c r="A20" s="69" t="s">
        <v>345</v>
      </c>
      <c r="B20" s="57" t="s">
        <v>44</v>
      </c>
      <c r="C20" s="59">
        <v>0</v>
      </c>
      <c r="D20" s="59">
        <v>0</v>
      </c>
      <c r="E20" s="59">
        <v>0</v>
      </c>
      <c r="F20" s="59">
        <v>0</v>
      </c>
      <c r="G20" s="53"/>
    </row>
    <row r="21" spans="1:7" ht="25.9" customHeight="1" thickBot="1">
      <c r="A21" s="57" t="s">
        <v>346</v>
      </c>
      <c r="B21" s="57" t="s">
        <v>56</v>
      </c>
      <c r="C21" s="59">
        <v>1320442.6216476499</v>
      </c>
      <c r="D21" s="59">
        <v>1320442.6216476499</v>
      </c>
      <c r="E21" s="59">
        <v>0</v>
      </c>
      <c r="F21" s="59">
        <v>0</v>
      </c>
      <c r="G21" s="59">
        <v>0</v>
      </c>
    </row>
    <row r="22" spans="1:7" ht="25.9" customHeight="1" thickBot="1">
      <c r="A22" s="57" t="s">
        <v>347</v>
      </c>
      <c r="B22" s="51"/>
      <c r="C22" s="58"/>
      <c r="D22" s="68"/>
      <c r="E22" s="53"/>
      <c r="F22" s="53"/>
      <c r="G22" s="53"/>
    </row>
    <row r="23" spans="1:7" ht="25.9" customHeight="1" thickBot="1">
      <c r="A23" s="69" t="s">
        <v>348</v>
      </c>
      <c r="B23" s="57" t="s">
        <v>58</v>
      </c>
      <c r="C23" s="59">
        <v>0</v>
      </c>
      <c r="D23" s="68"/>
      <c r="E23" s="53"/>
      <c r="F23" s="59">
        <v>0</v>
      </c>
      <c r="G23" s="53"/>
    </row>
    <row r="24" spans="1:7" ht="25.9" customHeight="1" thickBot="1">
      <c r="A24" s="69" t="s">
        <v>349</v>
      </c>
      <c r="B24" s="57" t="s">
        <v>60</v>
      </c>
      <c r="C24" s="59">
        <v>0</v>
      </c>
      <c r="D24" s="68"/>
      <c r="E24" s="53"/>
      <c r="F24" s="59">
        <v>0</v>
      </c>
      <c r="G24" s="53"/>
    </row>
    <row r="25" spans="1:7" ht="25.9" customHeight="1" thickBot="1">
      <c r="A25" s="69" t="s">
        <v>350</v>
      </c>
      <c r="B25" s="57" t="s">
        <v>62</v>
      </c>
      <c r="C25" s="59">
        <v>0</v>
      </c>
      <c r="D25" s="68"/>
      <c r="E25" s="53"/>
      <c r="F25" s="59">
        <v>0</v>
      </c>
      <c r="G25" s="59">
        <v>0</v>
      </c>
    </row>
    <row r="26" spans="1:7" ht="25.9" customHeight="1" thickBot="1">
      <c r="A26" s="69" t="s">
        <v>351</v>
      </c>
      <c r="B26" s="57" t="s">
        <v>64</v>
      </c>
      <c r="C26" s="59">
        <v>0</v>
      </c>
      <c r="D26" s="68"/>
      <c r="E26" s="53"/>
      <c r="F26" s="59">
        <v>0</v>
      </c>
      <c r="G26" s="53"/>
    </row>
    <row r="27" spans="1:7" ht="25.9" customHeight="1" thickBot="1">
      <c r="A27" s="69" t="s">
        <v>352</v>
      </c>
      <c r="B27" s="57" t="s">
        <v>66</v>
      </c>
      <c r="C27" s="59">
        <v>0</v>
      </c>
      <c r="D27" s="68"/>
      <c r="E27" s="53"/>
      <c r="F27" s="59">
        <v>0</v>
      </c>
      <c r="G27" s="59">
        <v>0</v>
      </c>
    </row>
    <row r="28" spans="1:7" ht="25.9" customHeight="1" thickBot="1">
      <c r="A28" s="69" t="s">
        <v>353</v>
      </c>
      <c r="B28" s="57" t="s">
        <v>68</v>
      </c>
      <c r="C28" s="59">
        <v>0</v>
      </c>
      <c r="D28" s="68"/>
      <c r="E28" s="53"/>
      <c r="F28" s="59">
        <v>0</v>
      </c>
      <c r="G28" s="53"/>
    </row>
    <row r="29" spans="1:7" ht="25.9" customHeight="1" thickBot="1">
      <c r="A29" s="69" t="s">
        <v>354</v>
      </c>
      <c r="B29" s="57" t="s">
        <v>70</v>
      </c>
      <c r="C29" s="59">
        <v>0</v>
      </c>
      <c r="D29" s="68"/>
      <c r="E29" s="53"/>
      <c r="F29" s="59">
        <v>0</v>
      </c>
      <c r="G29" s="59">
        <v>0</v>
      </c>
    </row>
    <row r="30" spans="1:7" ht="25.9" customHeight="1" thickBot="1">
      <c r="A30" s="69" t="s">
        <v>355</v>
      </c>
      <c r="B30" s="57" t="s">
        <v>72</v>
      </c>
      <c r="C30" s="59">
        <v>0</v>
      </c>
      <c r="D30" s="68"/>
      <c r="E30" s="53"/>
      <c r="F30" s="59">
        <v>0</v>
      </c>
      <c r="G30" s="59">
        <v>0</v>
      </c>
    </row>
    <row r="31" spans="1:7" ht="25.9" customHeight="1" thickBot="1">
      <c r="A31" s="69" t="s">
        <v>356</v>
      </c>
      <c r="B31" s="57" t="s">
        <v>76</v>
      </c>
      <c r="C31" s="59">
        <v>0</v>
      </c>
      <c r="D31" s="68"/>
      <c r="E31" s="53"/>
      <c r="F31" s="59">
        <v>0</v>
      </c>
      <c r="G31" s="59">
        <v>0</v>
      </c>
    </row>
    <row r="32" spans="1:7" ht="25.9" customHeight="1" thickBot="1">
      <c r="A32" s="57" t="s">
        <v>357</v>
      </c>
      <c r="B32" s="57" t="s">
        <v>78</v>
      </c>
      <c r="C32" s="59">
        <v>0</v>
      </c>
      <c r="D32" s="68"/>
      <c r="E32" s="53"/>
      <c r="F32" s="59">
        <v>0</v>
      </c>
      <c r="G32" s="59">
        <v>0</v>
      </c>
    </row>
    <row r="33" spans="1:7" ht="25.9" customHeight="1" thickBot="1">
      <c r="A33" s="57" t="s">
        <v>358</v>
      </c>
      <c r="B33" s="51"/>
      <c r="C33" s="58"/>
      <c r="D33" s="68"/>
      <c r="E33" s="53"/>
      <c r="F33" s="53"/>
      <c r="G33" s="53"/>
    </row>
    <row r="34" spans="1:7" ht="25.9" customHeight="1" thickBot="1">
      <c r="A34" s="69" t="s">
        <v>359</v>
      </c>
      <c r="B34" s="57" t="s">
        <v>84</v>
      </c>
      <c r="C34" s="59">
        <v>1320442.6216476499</v>
      </c>
      <c r="D34" s="59">
        <v>1320442.6216476499</v>
      </c>
      <c r="E34" s="59">
        <v>0</v>
      </c>
      <c r="F34" s="59">
        <v>0</v>
      </c>
      <c r="G34" s="59">
        <v>0</v>
      </c>
    </row>
    <row r="35" spans="1:7" ht="25.9" customHeight="1" thickBot="1">
      <c r="A35" s="69" t="s">
        <v>360</v>
      </c>
      <c r="B35" s="57" t="s">
        <v>87</v>
      </c>
      <c r="C35" s="59">
        <v>1320442.6216476499</v>
      </c>
      <c r="D35" s="59">
        <v>1320442.6216476499</v>
      </c>
      <c r="E35" s="59">
        <v>0</v>
      </c>
      <c r="F35" s="59">
        <v>0</v>
      </c>
      <c r="G35" s="53"/>
    </row>
    <row r="36" spans="1:7" ht="25.9" customHeight="1" thickBot="1">
      <c r="A36" s="69" t="s">
        <v>361</v>
      </c>
      <c r="B36" s="57" t="s">
        <v>93</v>
      </c>
      <c r="C36" s="59">
        <v>1320442.6216476499</v>
      </c>
      <c r="D36" s="59">
        <v>1320442.6216476499</v>
      </c>
      <c r="E36" s="59">
        <v>0</v>
      </c>
      <c r="F36" s="59">
        <v>0</v>
      </c>
      <c r="G36" s="22"/>
    </row>
    <row r="37" spans="1:7" ht="25.9" customHeight="1" thickBot="1">
      <c r="A37" s="69" t="s">
        <v>362</v>
      </c>
      <c r="B37" s="57" t="s">
        <v>95</v>
      </c>
      <c r="C37" s="59">
        <v>1320442.6216476499</v>
      </c>
      <c r="D37" s="59">
        <v>1320442.6216476499</v>
      </c>
      <c r="E37" s="59">
        <v>0</v>
      </c>
      <c r="F37" s="59">
        <v>0</v>
      </c>
      <c r="G37" s="53"/>
    </row>
    <row r="38" spans="1:7" ht="25.9" customHeight="1" thickBot="1">
      <c r="A38" s="57" t="s">
        <v>363</v>
      </c>
      <c r="B38" s="57" t="s">
        <v>99</v>
      </c>
      <c r="C38" s="59">
        <v>986187.76763023203</v>
      </c>
      <c r="D38" s="68"/>
      <c r="E38" s="53"/>
      <c r="F38" s="53"/>
      <c r="G38" s="53"/>
    </row>
    <row r="39" spans="1:7" ht="25.9" customHeight="1" thickBot="1">
      <c r="A39" s="57" t="s">
        <v>364</v>
      </c>
      <c r="B39" s="57" t="s">
        <v>102</v>
      </c>
      <c r="C39" s="59">
        <v>573200</v>
      </c>
      <c r="D39" s="68"/>
      <c r="E39" s="53"/>
      <c r="F39" s="53"/>
      <c r="G39" s="53"/>
    </row>
    <row r="40" spans="1:7" ht="25.9" customHeight="1" thickBot="1">
      <c r="A40" s="57" t="s">
        <v>365</v>
      </c>
      <c r="B40" s="57" t="s">
        <v>105</v>
      </c>
      <c r="C40" s="60">
        <v>1.3389363212450101</v>
      </c>
      <c r="D40" s="68"/>
      <c r="E40" s="53"/>
      <c r="F40" s="53"/>
      <c r="G40" s="53"/>
    </row>
    <row r="41" spans="1:7" ht="25.9" customHeight="1" thickBot="1">
      <c r="A41" s="57" t="s">
        <v>366</v>
      </c>
      <c r="B41" s="57" t="s">
        <v>107</v>
      </c>
      <c r="C41" s="61">
        <v>2.3036333245771998</v>
      </c>
      <c r="D41" s="68"/>
      <c r="E41" s="53"/>
      <c r="F41" s="53"/>
      <c r="G41" s="53"/>
    </row>
    <row r="42" spans="1:7" ht="25.9" customHeight="1" thickBot="1">
      <c r="A42" s="62"/>
      <c r="B42" s="62"/>
      <c r="C42" s="62"/>
      <c r="D42" s="62"/>
      <c r="E42" s="62"/>
      <c r="F42" s="62"/>
      <c r="G42" s="62"/>
    </row>
    <row r="43" spans="1:7" ht="25.9" customHeight="1" thickBot="1">
      <c r="A43" s="51"/>
      <c r="B43" s="51"/>
      <c r="C43" s="63" t="s">
        <v>165</v>
      </c>
      <c r="D43" s="62"/>
      <c r="E43" s="62"/>
      <c r="F43" s="62"/>
      <c r="G43" s="62"/>
    </row>
    <row r="44" spans="1:7" ht="25.9" customHeight="1" thickBot="1">
      <c r="A44" s="57" t="s">
        <v>340</v>
      </c>
      <c r="B44" s="54"/>
      <c r="C44" s="58"/>
      <c r="D44" s="62"/>
      <c r="E44" s="62"/>
      <c r="F44" s="62"/>
      <c r="G44" s="62"/>
    </row>
    <row r="45" spans="1:7" ht="25.9" customHeight="1" thickBot="1">
      <c r="A45" s="69" t="s">
        <v>149</v>
      </c>
      <c r="B45" s="57" t="s">
        <v>115</v>
      </c>
      <c r="C45" s="59">
        <v>2120442.6216476499</v>
      </c>
      <c r="D45" s="62"/>
      <c r="E45" s="62"/>
      <c r="F45" s="62"/>
      <c r="G45" s="62"/>
    </row>
    <row r="46" spans="1:7" ht="25.9" customHeight="1" thickBot="1">
      <c r="A46" s="69" t="s">
        <v>367</v>
      </c>
      <c r="B46" s="57" t="s">
        <v>116</v>
      </c>
      <c r="C46" s="59">
        <v>0</v>
      </c>
      <c r="D46" s="62"/>
      <c r="E46" s="62"/>
      <c r="F46" s="62"/>
      <c r="G46" s="62"/>
    </row>
    <row r="47" spans="1:7" ht="25.9" customHeight="1" thickBot="1">
      <c r="A47" s="69" t="s">
        <v>368</v>
      </c>
      <c r="B47" s="57" t="s">
        <v>117</v>
      </c>
      <c r="C47" s="59">
        <v>800000</v>
      </c>
      <c r="D47" s="62"/>
      <c r="E47" s="62"/>
      <c r="F47" s="62"/>
      <c r="G47" s="62"/>
    </row>
    <row r="48" spans="1:7" ht="25.9" customHeight="1" thickBot="1">
      <c r="A48" s="69" t="s">
        <v>369</v>
      </c>
      <c r="B48" s="57" t="s">
        <v>370</v>
      </c>
      <c r="C48" s="59">
        <v>82352</v>
      </c>
      <c r="D48" s="62"/>
      <c r="E48" s="62"/>
      <c r="F48" s="62"/>
      <c r="G48" s="62"/>
    </row>
    <row r="49" spans="1:7" ht="25.9" customHeight="1" thickBot="1">
      <c r="A49" s="69" t="s">
        <v>371</v>
      </c>
      <c r="B49" s="57" t="s">
        <v>119</v>
      </c>
      <c r="C49" s="59">
        <v>0</v>
      </c>
      <c r="D49" s="62"/>
      <c r="E49" s="62"/>
      <c r="F49" s="62"/>
      <c r="G49" s="62"/>
    </row>
    <row r="50" spans="1:7" ht="25.9" customHeight="1" thickBot="1">
      <c r="A50" s="57" t="s">
        <v>340</v>
      </c>
      <c r="B50" s="57" t="s">
        <v>123</v>
      </c>
      <c r="C50" s="59">
        <v>1238090.6216476499</v>
      </c>
      <c r="D50" s="62"/>
      <c r="E50" s="62"/>
      <c r="F50" s="62"/>
      <c r="G50" s="62"/>
    </row>
    <row r="51" spans="1:7" ht="25.9" customHeight="1" thickBot="1">
      <c r="A51" s="57" t="s">
        <v>372</v>
      </c>
      <c r="B51" s="54"/>
      <c r="C51" s="58"/>
      <c r="D51" s="62"/>
      <c r="E51" s="62"/>
      <c r="F51" s="62"/>
      <c r="G51" s="62"/>
    </row>
    <row r="52" spans="1:7" ht="25.9" customHeight="1" thickBot="1">
      <c r="A52" s="69" t="s">
        <v>373</v>
      </c>
      <c r="B52" s="57" t="s">
        <v>125</v>
      </c>
      <c r="C52" s="59">
        <v>154696.52131508899</v>
      </c>
      <c r="D52" s="62"/>
      <c r="E52" s="62"/>
      <c r="F52" s="62"/>
      <c r="G52" s="62"/>
    </row>
    <row r="53" spans="1:7" ht="25.9" customHeight="1" thickBot="1">
      <c r="A53" s="69" t="s">
        <v>374</v>
      </c>
      <c r="B53" s="57" t="s">
        <v>127</v>
      </c>
      <c r="C53" s="59">
        <v>0</v>
      </c>
      <c r="D53" s="62"/>
      <c r="E53" s="62"/>
      <c r="F53" s="62"/>
      <c r="G53" s="62"/>
    </row>
    <row r="54" spans="1:7" ht="25.9" customHeight="1" thickBot="1">
      <c r="A54" s="57" t="s">
        <v>375</v>
      </c>
      <c r="B54" s="57" t="s">
        <v>128</v>
      </c>
      <c r="C54" s="64">
        <v>154696.52131508899</v>
      </c>
      <c r="D54" s="62"/>
      <c r="E54" s="62"/>
      <c r="F54" s="62"/>
      <c r="G54" s="62"/>
    </row>
    <row r="55" spans="1:7">
      <c r="A55" s="49"/>
      <c r="B55" s="49"/>
      <c r="C55" s="50"/>
      <c r="D55" s="65"/>
      <c r="E55" s="65"/>
      <c r="F55" s="65"/>
      <c r="G55" s="65"/>
    </row>
    <row r="56" spans="1:7">
      <c r="A56" s="19"/>
      <c r="B56" s="19"/>
    </row>
    <row r="57" spans="1:7">
      <c r="A57" s="79" t="s">
        <v>600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0"/>
  <sheetViews>
    <sheetView showGridLines="0" workbookViewId="0">
      <selection activeCell="H11" sqref="H11"/>
    </sheetView>
  </sheetViews>
  <sheetFormatPr defaultRowHeight="14.5"/>
  <cols>
    <col min="1" max="1" width="41.1796875" customWidth="1"/>
  </cols>
  <sheetData>
    <row r="1" spans="1:7" ht="32.5" customHeight="1">
      <c r="A1" s="2" t="s">
        <v>376</v>
      </c>
    </row>
    <row r="2" spans="1:7" ht="32.5" customHeight="1" thickBot="1">
      <c r="A2" s="2" t="s">
        <v>327</v>
      </c>
    </row>
    <row r="3" spans="1:7" ht="39" customHeight="1" thickBot="1">
      <c r="A3" s="3"/>
      <c r="B3" s="3"/>
      <c r="C3" s="4" t="s">
        <v>188</v>
      </c>
      <c r="D3" s="4" t="s">
        <v>328</v>
      </c>
      <c r="E3" s="4" t="s">
        <v>329</v>
      </c>
      <c r="F3" s="4" t="s">
        <v>330</v>
      </c>
      <c r="G3" s="4" t="s">
        <v>331</v>
      </c>
    </row>
    <row r="4" spans="1:7" ht="39" customHeight="1" thickBot="1">
      <c r="A4" s="3"/>
      <c r="B4" s="3"/>
      <c r="C4" s="4" t="s">
        <v>2</v>
      </c>
      <c r="D4" s="4" t="s">
        <v>161</v>
      </c>
      <c r="E4" s="4" t="s">
        <v>162</v>
      </c>
      <c r="F4" s="4" t="s">
        <v>163</v>
      </c>
      <c r="G4" s="4" t="s">
        <v>164</v>
      </c>
    </row>
    <row r="5" spans="1:7" ht="39" customHeight="1" thickBot="1">
      <c r="A5" s="5" t="s">
        <v>377</v>
      </c>
      <c r="B5" s="3"/>
      <c r="C5" s="3"/>
      <c r="D5" s="3"/>
      <c r="E5" s="3"/>
      <c r="F5" s="3"/>
      <c r="G5" s="3"/>
    </row>
    <row r="6" spans="1:7" ht="39" customHeight="1" thickBot="1">
      <c r="A6" s="6" t="s">
        <v>333</v>
      </c>
      <c r="B6" s="5" t="s">
        <v>242</v>
      </c>
      <c r="C6" s="3"/>
      <c r="D6" s="3"/>
      <c r="E6" s="3"/>
      <c r="F6" s="3"/>
      <c r="G6" s="3"/>
    </row>
    <row r="7" spans="1:7" ht="39" customHeight="1" thickBot="1">
      <c r="A7" s="6" t="s">
        <v>378</v>
      </c>
      <c r="B7" s="5" t="s">
        <v>254</v>
      </c>
      <c r="C7" s="3"/>
      <c r="D7" s="3"/>
      <c r="E7" s="3"/>
      <c r="F7" s="3"/>
      <c r="G7" s="3"/>
    </row>
    <row r="8" spans="1:7" ht="39" customHeight="1" thickBot="1">
      <c r="A8" s="6" t="s">
        <v>334</v>
      </c>
      <c r="B8" s="5" t="s">
        <v>4</v>
      </c>
      <c r="C8" s="3"/>
      <c r="D8" s="3"/>
      <c r="E8" s="3"/>
      <c r="F8" s="3"/>
      <c r="G8" s="3"/>
    </row>
    <row r="9" spans="1:7" ht="39" customHeight="1" thickBot="1">
      <c r="A9" s="6" t="s">
        <v>379</v>
      </c>
      <c r="B9" s="5" t="s">
        <v>6</v>
      </c>
      <c r="C9" s="3"/>
      <c r="D9" s="3"/>
      <c r="E9" s="3"/>
      <c r="F9" s="3"/>
      <c r="G9" s="3"/>
    </row>
    <row r="10" spans="1:7" ht="39" customHeight="1" thickBot="1">
      <c r="A10" s="6" t="s">
        <v>336</v>
      </c>
      <c r="B10" s="5" t="s">
        <v>8</v>
      </c>
      <c r="C10" s="3"/>
      <c r="D10" s="3"/>
      <c r="E10" s="3"/>
      <c r="F10" s="3"/>
      <c r="G10" s="3"/>
    </row>
    <row r="11" spans="1:7" ht="39" customHeight="1" thickBot="1">
      <c r="A11" s="6" t="s">
        <v>380</v>
      </c>
      <c r="B11" s="5" t="s">
        <v>10</v>
      </c>
      <c r="C11" s="3"/>
      <c r="D11" s="3"/>
      <c r="E11" s="3"/>
      <c r="F11" s="3"/>
      <c r="G11" s="3"/>
    </row>
    <row r="12" spans="1:7" ht="39" customHeight="1" thickBot="1">
      <c r="A12" s="6" t="s">
        <v>337</v>
      </c>
      <c r="B12" s="5" t="s">
        <v>12</v>
      </c>
      <c r="C12" s="3"/>
      <c r="D12" s="3"/>
      <c r="E12" s="3"/>
      <c r="F12" s="3"/>
      <c r="G12" s="3"/>
    </row>
    <row r="13" spans="1:7" ht="39" customHeight="1" thickBot="1">
      <c r="A13" s="6" t="s">
        <v>381</v>
      </c>
      <c r="B13" s="5" t="s">
        <v>14</v>
      </c>
      <c r="C13" s="3"/>
      <c r="D13" s="3"/>
      <c r="E13" s="3"/>
      <c r="F13" s="3"/>
      <c r="G13" s="3"/>
    </row>
    <row r="14" spans="1:7" ht="39" customHeight="1" thickBot="1">
      <c r="A14" s="6" t="s">
        <v>338</v>
      </c>
      <c r="B14" s="5" t="s">
        <v>16</v>
      </c>
      <c r="C14" s="3"/>
      <c r="D14" s="3"/>
      <c r="E14" s="3"/>
      <c r="F14" s="3"/>
      <c r="G14" s="3"/>
    </row>
    <row r="15" spans="1:7" ht="39" customHeight="1" thickBot="1">
      <c r="A15" s="6" t="s">
        <v>382</v>
      </c>
      <c r="B15" s="5" t="s">
        <v>18</v>
      </c>
      <c r="C15" s="3"/>
      <c r="D15" s="3"/>
      <c r="E15" s="3"/>
      <c r="F15" s="3"/>
      <c r="G15" s="3"/>
    </row>
    <row r="16" spans="1:7" ht="39" customHeight="1" thickBot="1">
      <c r="A16" s="6" t="s">
        <v>339</v>
      </c>
      <c r="B16" s="5" t="s">
        <v>20</v>
      </c>
      <c r="C16" s="3"/>
      <c r="D16" s="3"/>
      <c r="E16" s="3"/>
      <c r="F16" s="3"/>
      <c r="G16" s="3"/>
    </row>
    <row r="17" spans="1:7" ht="39" customHeight="1" thickBot="1">
      <c r="A17" s="6" t="s">
        <v>383</v>
      </c>
      <c r="B17" s="5" t="s">
        <v>22</v>
      </c>
      <c r="C17" s="3"/>
      <c r="D17" s="3"/>
      <c r="E17" s="3"/>
      <c r="F17" s="3"/>
      <c r="G17" s="3"/>
    </row>
    <row r="18" spans="1:7" ht="39" customHeight="1" thickBot="1">
      <c r="A18" s="6" t="s">
        <v>340</v>
      </c>
      <c r="B18" s="5" t="s">
        <v>24</v>
      </c>
      <c r="C18" s="3"/>
      <c r="D18" s="3"/>
      <c r="E18" s="3"/>
      <c r="F18" s="3"/>
      <c r="G18" s="3"/>
    </row>
    <row r="19" spans="1:7" ht="39" customHeight="1" thickBot="1">
      <c r="A19" s="6" t="s">
        <v>139</v>
      </c>
      <c r="B19" s="5" t="s">
        <v>26</v>
      </c>
      <c r="C19" s="3"/>
      <c r="D19" s="3"/>
      <c r="E19" s="3"/>
      <c r="F19" s="3"/>
      <c r="G19" s="3"/>
    </row>
    <row r="20" spans="1:7" ht="39" customHeight="1" thickBot="1">
      <c r="A20" s="6" t="s">
        <v>384</v>
      </c>
      <c r="B20" s="5" t="s">
        <v>28</v>
      </c>
      <c r="C20" s="3"/>
      <c r="D20" s="3"/>
      <c r="E20" s="3"/>
      <c r="F20" s="3"/>
      <c r="G20" s="3"/>
    </row>
    <row r="21" spans="1:7" ht="39" customHeight="1" thickBot="1">
      <c r="A21" s="6" t="s">
        <v>341</v>
      </c>
      <c r="B21" s="5" t="s">
        <v>30</v>
      </c>
      <c r="C21" s="3"/>
      <c r="D21" s="3"/>
      <c r="E21" s="3"/>
      <c r="F21" s="3"/>
      <c r="G21" s="3"/>
    </row>
    <row r="22" spans="1:7" ht="39" customHeight="1" thickBot="1">
      <c r="A22" s="6" t="s">
        <v>385</v>
      </c>
      <c r="B22" s="5" t="s">
        <v>32</v>
      </c>
      <c r="C22" s="3"/>
      <c r="D22" s="3"/>
      <c r="E22" s="3"/>
      <c r="F22" s="3"/>
      <c r="G22" s="3"/>
    </row>
    <row r="23" spans="1:7" ht="39" customHeight="1" thickBot="1">
      <c r="A23" s="6" t="s">
        <v>386</v>
      </c>
      <c r="B23" s="5" t="s">
        <v>34</v>
      </c>
      <c r="C23" s="3"/>
      <c r="D23" s="3"/>
      <c r="E23" s="3"/>
      <c r="F23" s="3"/>
      <c r="G23" s="3"/>
    </row>
    <row r="24" spans="1:7" ht="39" customHeight="1" thickBot="1">
      <c r="A24" s="6" t="s">
        <v>387</v>
      </c>
      <c r="B24" s="5" t="s">
        <v>36</v>
      </c>
      <c r="C24" s="3"/>
      <c r="D24" s="3"/>
      <c r="E24" s="3"/>
      <c r="F24" s="3"/>
      <c r="G24" s="3"/>
    </row>
    <row r="25" spans="1:7" ht="39" customHeight="1" thickBot="1">
      <c r="A25" s="6" t="s">
        <v>388</v>
      </c>
      <c r="B25" s="5" t="s">
        <v>38</v>
      </c>
      <c r="C25" s="3"/>
      <c r="D25" s="3"/>
      <c r="E25" s="3"/>
      <c r="F25" s="3"/>
      <c r="G25" s="3"/>
    </row>
    <row r="26" spans="1:7" ht="39" customHeight="1" thickBot="1">
      <c r="A26" s="6" t="s">
        <v>389</v>
      </c>
      <c r="B26" s="5" t="s">
        <v>40</v>
      </c>
      <c r="C26" s="3"/>
      <c r="D26" s="3"/>
      <c r="E26" s="3"/>
      <c r="F26" s="3"/>
      <c r="G26" s="3"/>
    </row>
    <row r="27" spans="1:7" ht="39" customHeight="1" thickBot="1">
      <c r="A27" s="5" t="s">
        <v>343</v>
      </c>
      <c r="B27" s="3"/>
      <c r="C27" s="3"/>
      <c r="D27" s="3"/>
      <c r="E27" s="3"/>
      <c r="F27" s="3"/>
      <c r="G27" s="3"/>
    </row>
    <row r="28" spans="1:7" ht="39" customHeight="1" thickBot="1">
      <c r="A28" s="6" t="s">
        <v>343</v>
      </c>
      <c r="B28" s="5" t="s">
        <v>42</v>
      </c>
      <c r="C28" s="3"/>
      <c r="D28" s="3"/>
      <c r="E28" s="3"/>
      <c r="F28" s="3"/>
      <c r="G28" s="3"/>
    </row>
    <row r="29" spans="1:7" ht="39" customHeight="1" thickBot="1">
      <c r="A29" s="5" t="s">
        <v>344</v>
      </c>
      <c r="B29" s="3"/>
      <c r="C29" s="3"/>
      <c r="D29" s="3"/>
      <c r="E29" s="3"/>
      <c r="F29" s="3"/>
      <c r="G29" s="3"/>
    </row>
    <row r="30" spans="1:7" ht="39" customHeight="1" thickBot="1">
      <c r="A30" s="6" t="s">
        <v>390</v>
      </c>
      <c r="B30" s="5" t="s">
        <v>44</v>
      </c>
      <c r="C30" s="3"/>
      <c r="D30" s="3"/>
      <c r="E30" s="3"/>
      <c r="F30" s="3"/>
      <c r="G30" s="3"/>
    </row>
    <row r="31" spans="1:7" ht="39" customHeight="1" thickBot="1">
      <c r="A31" s="6" t="s">
        <v>391</v>
      </c>
      <c r="B31" s="5" t="s">
        <v>46</v>
      </c>
      <c r="C31" s="3"/>
      <c r="D31" s="3"/>
      <c r="E31" s="3"/>
      <c r="F31" s="3"/>
      <c r="G31" s="3"/>
    </row>
    <row r="32" spans="1:7" ht="39" customHeight="1" thickBot="1">
      <c r="A32" s="6" t="s">
        <v>392</v>
      </c>
      <c r="B32" s="5" t="s">
        <v>48</v>
      </c>
      <c r="C32" s="3"/>
      <c r="D32" s="3"/>
      <c r="E32" s="3"/>
      <c r="F32" s="3"/>
      <c r="G32" s="3"/>
    </row>
    <row r="33" spans="1:7" ht="39" customHeight="1" thickBot="1">
      <c r="A33" s="6" t="s">
        <v>393</v>
      </c>
      <c r="B33" s="5" t="s">
        <v>50</v>
      </c>
      <c r="C33" s="3"/>
      <c r="D33" s="3"/>
      <c r="E33" s="3"/>
      <c r="F33" s="3"/>
      <c r="G33" s="3"/>
    </row>
    <row r="34" spans="1:7" ht="39" customHeight="1" thickBot="1">
      <c r="A34" s="6" t="s">
        <v>394</v>
      </c>
      <c r="B34" s="5" t="s">
        <v>52</v>
      </c>
      <c r="C34" s="3"/>
      <c r="D34" s="3"/>
      <c r="E34" s="3"/>
      <c r="F34" s="3"/>
      <c r="G34" s="3"/>
    </row>
    <row r="35" spans="1:7" ht="39" customHeight="1" thickBot="1">
      <c r="A35" s="5" t="s">
        <v>395</v>
      </c>
      <c r="B35" s="5" t="s">
        <v>54</v>
      </c>
      <c r="C35" s="3"/>
      <c r="D35" s="3"/>
      <c r="E35" s="3"/>
      <c r="F35" s="3"/>
      <c r="G35" s="3"/>
    </row>
    <row r="36" spans="1:7" ht="39" customHeight="1" thickBot="1">
      <c r="A36" s="5" t="s">
        <v>346</v>
      </c>
      <c r="B36" s="5" t="s">
        <v>56</v>
      </c>
      <c r="C36" s="3"/>
      <c r="D36" s="3"/>
      <c r="E36" s="3"/>
      <c r="F36" s="3"/>
      <c r="G36" s="3"/>
    </row>
    <row r="37" spans="1:7" ht="39" customHeight="1" thickBot="1">
      <c r="A37" s="5" t="s">
        <v>347</v>
      </c>
      <c r="B37" s="3"/>
      <c r="C37" s="3"/>
      <c r="D37" s="3"/>
      <c r="E37" s="3"/>
      <c r="F37" s="3"/>
      <c r="G37" s="3"/>
    </row>
    <row r="38" spans="1:7" ht="39" customHeight="1" thickBot="1">
      <c r="A38" s="6" t="s">
        <v>348</v>
      </c>
      <c r="B38" s="5" t="s">
        <v>58</v>
      </c>
      <c r="C38" s="3"/>
      <c r="D38" s="3"/>
      <c r="E38" s="3"/>
      <c r="F38" s="3"/>
      <c r="G38" s="3"/>
    </row>
    <row r="39" spans="1:7" ht="39" customHeight="1" thickBot="1">
      <c r="A39" s="6" t="s">
        <v>349</v>
      </c>
      <c r="B39" s="5" t="s">
        <v>60</v>
      </c>
      <c r="C39" s="3"/>
      <c r="D39" s="3"/>
      <c r="E39" s="3"/>
      <c r="F39" s="3"/>
      <c r="G39" s="3"/>
    </row>
    <row r="40" spans="1:7" ht="39" customHeight="1" thickBot="1">
      <c r="A40" s="6" t="s">
        <v>350</v>
      </c>
      <c r="B40" s="5" t="s">
        <v>62</v>
      </c>
      <c r="C40" s="3"/>
      <c r="D40" s="3"/>
      <c r="E40" s="3"/>
      <c r="F40" s="3"/>
      <c r="G40" s="3"/>
    </row>
    <row r="41" spans="1:7" ht="39" customHeight="1" thickBot="1">
      <c r="A41" s="6" t="s">
        <v>353</v>
      </c>
      <c r="B41" s="5" t="s">
        <v>68</v>
      </c>
      <c r="C41" s="3"/>
      <c r="D41" s="3"/>
      <c r="E41" s="3"/>
      <c r="F41" s="3"/>
      <c r="G41" s="3"/>
    </row>
    <row r="42" spans="1:7" ht="39" customHeight="1" thickBot="1">
      <c r="A42" s="6" t="s">
        <v>352</v>
      </c>
      <c r="B42" s="5" t="s">
        <v>66</v>
      </c>
      <c r="C42" s="3"/>
      <c r="D42" s="3"/>
      <c r="E42" s="3"/>
      <c r="F42" s="3"/>
      <c r="G42" s="3"/>
    </row>
    <row r="43" spans="1:7" ht="32.5" customHeight="1" thickBot="1">
      <c r="A43" s="3"/>
      <c r="B43" s="3"/>
      <c r="C43" s="3"/>
      <c r="D43" s="3"/>
      <c r="E43" s="3"/>
      <c r="F43" s="3"/>
      <c r="G43" s="3"/>
    </row>
    <row r="44" spans="1:7" ht="32.5" customHeight="1" thickBot="1">
      <c r="A44" s="6" t="s">
        <v>354</v>
      </c>
      <c r="B44" s="5" t="s">
        <v>70</v>
      </c>
      <c r="C44" s="3"/>
      <c r="D44" s="3"/>
      <c r="E44" s="3"/>
      <c r="F44" s="3"/>
      <c r="G44" s="3"/>
    </row>
    <row r="45" spans="1:7" ht="32.5" customHeight="1" thickBot="1">
      <c r="A45" s="6" t="s">
        <v>355</v>
      </c>
      <c r="B45" s="5" t="s">
        <v>72</v>
      </c>
      <c r="C45" s="3"/>
      <c r="D45" s="3"/>
      <c r="E45" s="3"/>
      <c r="F45" s="3"/>
      <c r="G45" s="3"/>
    </row>
    <row r="46" spans="1:7" ht="32.5" customHeight="1" thickBot="1">
      <c r="A46" s="6" t="s">
        <v>396</v>
      </c>
      <c r="B46" s="5" t="s">
        <v>74</v>
      </c>
      <c r="C46" s="3"/>
      <c r="D46" s="3"/>
      <c r="E46" s="3"/>
      <c r="F46" s="3"/>
      <c r="G46" s="3"/>
    </row>
    <row r="47" spans="1:7" ht="32.5" customHeight="1" thickBot="1">
      <c r="A47" s="6" t="s">
        <v>356</v>
      </c>
      <c r="B47" s="5" t="s">
        <v>76</v>
      </c>
      <c r="C47" s="3"/>
      <c r="D47" s="3"/>
      <c r="E47" s="3"/>
      <c r="F47" s="3"/>
      <c r="G47" s="3"/>
    </row>
    <row r="48" spans="1:7" ht="32.5" customHeight="1" thickBot="1">
      <c r="A48" s="5" t="s">
        <v>357</v>
      </c>
      <c r="B48" s="5" t="s">
        <v>78</v>
      </c>
      <c r="C48" s="3"/>
      <c r="D48" s="3"/>
      <c r="E48" s="3"/>
      <c r="F48" s="3"/>
      <c r="G48" s="3"/>
    </row>
    <row r="49" spans="1:7" ht="32.5" customHeight="1" thickBot="1">
      <c r="A49" s="5" t="s">
        <v>397</v>
      </c>
      <c r="B49" s="3"/>
      <c r="C49" s="3"/>
      <c r="D49" s="3"/>
      <c r="E49" s="3"/>
      <c r="F49" s="3"/>
      <c r="G49" s="3"/>
    </row>
    <row r="50" spans="1:7" ht="32.5" customHeight="1" thickBot="1">
      <c r="A50" s="5" t="s">
        <v>340</v>
      </c>
      <c r="B50" s="5" t="s">
        <v>80</v>
      </c>
      <c r="C50" s="3"/>
      <c r="D50" s="3"/>
      <c r="E50" s="3"/>
      <c r="F50" s="3"/>
      <c r="G50" s="3"/>
    </row>
    <row r="51" spans="1:7" ht="32.5" customHeight="1" thickBot="1">
      <c r="A51" s="6" t="s">
        <v>398</v>
      </c>
      <c r="B51" s="5" t="s">
        <v>82</v>
      </c>
      <c r="C51" s="3"/>
      <c r="D51" s="3"/>
      <c r="E51" s="3"/>
      <c r="F51" s="3"/>
      <c r="G51" s="3"/>
    </row>
    <row r="52" spans="1:7" ht="32.5" customHeight="1" thickBot="1">
      <c r="A52" s="6" t="s">
        <v>399</v>
      </c>
      <c r="B52" s="5" t="s">
        <v>179</v>
      </c>
      <c r="C52" s="3"/>
      <c r="D52" s="3"/>
      <c r="E52" s="3"/>
      <c r="F52" s="3"/>
      <c r="G52" s="3"/>
    </row>
    <row r="53" spans="1:7" ht="32.5" customHeight="1" thickBot="1">
      <c r="A53" s="6" t="s">
        <v>400</v>
      </c>
      <c r="B53" s="5" t="s">
        <v>181</v>
      </c>
      <c r="C53" s="3"/>
      <c r="D53" s="3"/>
      <c r="E53" s="3"/>
      <c r="F53" s="3"/>
      <c r="G53" s="3"/>
    </row>
    <row r="54" spans="1:7" ht="32.5" customHeight="1" thickBot="1">
      <c r="A54" s="5" t="s">
        <v>401</v>
      </c>
      <c r="B54" s="3"/>
      <c r="C54" s="3"/>
      <c r="D54" s="3"/>
      <c r="E54" s="3"/>
      <c r="F54" s="3"/>
      <c r="G54" s="3"/>
    </row>
    <row r="55" spans="1:7" ht="32.5" customHeight="1" thickBot="1">
      <c r="A55" s="6" t="s">
        <v>402</v>
      </c>
      <c r="B55" s="5" t="s">
        <v>403</v>
      </c>
      <c r="C55" s="3"/>
      <c r="D55" s="3"/>
      <c r="E55" s="3"/>
      <c r="F55" s="3"/>
      <c r="G55" s="3"/>
    </row>
    <row r="56" spans="1:7" ht="32.5" customHeight="1" thickBot="1">
      <c r="A56" s="6" t="s">
        <v>404</v>
      </c>
      <c r="B56" s="5" t="s">
        <v>405</v>
      </c>
      <c r="C56" s="3"/>
      <c r="D56" s="3"/>
      <c r="E56" s="3"/>
      <c r="F56" s="3"/>
      <c r="G56" s="3"/>
    </row>
    <row r="57" spans="1:7" ht="32.5" customHeight="1" thickBot="1">
      <c r="A57" s="3"/>
      <c r="B57" s="3"/>
      <c r="C57" s="3"/>
      <c r="D57" s="3"/>
      <c r="E57" s="3"/>
      <c r="F57" s="3"/>
      <c r="G57" s="3"/>
    </row>
    <row r="58" spans="1:7" ht="32.5" customHeight="1" thickBot="1">
      <c r="A58" s="6" t="s">
        <v>406</v>
      </c>
      <c r="B58" s="5" t="s">
        <v>89</v>
      </c>
      <c r="C58" s="3"/>
      <c r="D58" s="3"/>
      <c r="E58" s="3"/>
      <c r="F58" s="3"/>
      <c r="G58" s="3"/>
    </row>
    <row r="59" spans="1:7" ht="32.5" customHeight="1" thickBot="1">
      <c r="A59" s="6" t="s">
        <v>407</v>
      </c>
      <c r="B59" s="5" t="s">
        <v>91</v>
      </c>
      <c r="C59" s="3"/>
      <c r="D59" s="3"/>
      <c r="E59" s="3"/>
      <c r="F59" s="3"/>
      <c r="G59" s="3"/>
    </row>
    <row r="60" spans="1:7" ht="32.5" customHeight="1" thickBot="1">
      <c r="A60" s="6" t="s">
        <v>408</v>
      </c>
      <c r="B60" s="5" t="s">
        <v>97</v>
      </c>
      <c r="C60" s="3"/>
      <c r="D60" s="3"/>
      <c r="E60" s="3"/>
      <c r="F60" s="3"/>
      <c r="G60" s="3"/>
    </row>
    <row r="61" spans="1:7" ht="32.5" customHeight="1" thickBot="1">
      <c r="A61" s="6" t="s">
        <v>409</v>
      </c>
      <c r="B61" s="5" t="s">
        <v>98</v>
      </c>
      <c r="C61" s="3"/>
      <c r="D61" s="3"/>
      <c r="E61" s="3"/>
      <c r="F61" s="3"/>
      <c r="G61" s="3"/>
    </row>
    <row r="62" spans="1:7" ht="32.5" customHeight="1" thickBot="1">
      <c r="A62" s="5" t="s">
        <v>410</v>
      </c>
      <c r="B62" s="5" t="s">
        <v>104</v>
      </c>
      <c r="C62" s="3"/>
      <c r="D62" s="3"/>
      <c r="E62" s="3"/>
      <c r="F62" s="3"/>
      <c r="G62" s="3"/>
    </row>
    <row r="63" spans="1:7" ht="32.5" customHeight="1" thickBot="1">
      <c r="A63" s="5" t="s">
        <v>411</v>
      </c>
      <c r="B63" s="5" t="s">
        <v>109</v>
      </c>
      <c r="C63" s="3"/>
      <c r="D63" s="3"/>
      <c r="E63" s="3"/>
      <c r="F63" s="3"/>
      <c r="G63" s="3"/>
    </row>
    <row r="64" spans="1:7" ht="32.5" customHeight="1" thickBot="1">
      <c r="A64" s="5" t="s">
        <v>412</v>
      </c>
      <c r="B64" s="5" t="s">
        <v>110</v>
      </c>
      <c r="C64" s="3"/>
      <c r="D64" s="3"/>
      <c r="E64" s="3"/>
      <c r="F64" s="3"/>
      <c r="G64" s="3"/>
    </row>
    <row r="65" spans="1:7" ht="32.5" customHeight="1" thickBot="1">
      <c r="A65" s="5" t="s">
        <v>413</v>
      </c>
      <c r="B65" s="5" t="s">
        <v>112</v>
      </c>
      <c r="C65" s="3"/>
      <c r="D65" s="3"/>
      <c r="E65" s="3"/>
      <c r="F65" s="3"/>
      <c r="G65" s="3"/>
    </row>
    <row r="66" spans="1:7" ht="32.5" customHeight="1" thickBot="1">
      <c r="A66" s="5" t="s">
        <v>414</v>
      </c>
      <c r="B66" s="5" t="s">
        <v>114</v>
      </c>
      <c r="C66" s="3"/>
      <c r="D66" s="3"/>
      <c r="E66" s="3"/>
      <c r="F66" s="3"/>
      <c r="G66" s="3"/>
    </row>
    <row r="67" spans="1:7" ht="32.5" customHeight="1" thickBot="1">
      <c r="A67" s="3"/>
      <c r="B67" s="3"/>
      <c r="C67" s="3"/>
      <c r="D67" s="3"/>
      <c r="E67" s="3"/>
      <c r="F67" s="3"/>
      <c r="G67" s="3"/>
    </row>
    <row r="68" spans="1:7" ht="32.5" customHeight="1" thickBot="1">
      <c r="A68" s="3"/>
      <c r="B68" s="3"/>
      <c r="C68" s="4" t="s">
        <v>165</v>
      </c>
      <c r="D68" s="3"/>
      <c r="E68" s="3"/>
      <c r="F68" s="3"/>
      <c r="G68" s="3"/>
    </row>
    <row r="69" spans="1:7" ht="32.5" customHeight="1" thickBot="1">
      <c r="A69" s="5" t="s">
        <v>340</v>
      </c>
      <c r="B69" s="3"/>
      <c r="C69" s="3"/>
      <c r="D69" s="3"/>
      <c r="E69" s="3"/>
      <c r="F69" s="3"/>
      <c r="G69" s="3"/>
    </row>
    <row r="70" spans="1:7" ht="32.5" customHeight="1" thickBot="1">
      <c r="A70" s="6" t="s">
        <v>149</v>
      </c>
      <c r="B70" s="5" t="s">
        <v>115</v>
      </c>
      <c r="C70" s="3"/>
      <c r="D70" s="3"/>
      <c r="E70" s="3"/>
      <c r="F70" s="3"/>
      <c r="G70" s="3"/>
    </row>
    <row r="71" spans="1:7" ht="32.5" customHeight="1" thickBot="1">
      <c r="A71" s="6" t="s">
        <v>367</v>
      </c>
      <c r="B71" s="5" t="s">
        <v>116</v>
      </c>
      <c r="C71" s="3"/>
      <c r="D71" s="3"/>
      <c r="E71" s="3"/>
      <c r="F71" s="3"/>
      <c r="G71" s="3"/>
    </row>
    <row r="72" spans="1:7" ht="32.5" customHeight="1" thickBot="1">
      <c r="A72" s="6" t="s">
        <v>368</v>
      </c>
      <c r="B72" s="5" t="s">
        <v>117</v>
      </c>
      <c r="C72" s="3"/>
      <c r="D72" s="3"/>
      <c r="E72" s="3"/>
      <c r="F72" s="3"/>
      <c r="G72" s="3"/>
    </row>
    <row r="73" spans="1:7" ht="32.5" customHeight="1" thickBot="1">
      <c r="A73" s="6" t="s">
        <v>369</v>
      </c>
      <c r="B73" s="5" t="s">
        <v>370</v>
      </c>
      <c r="C73" s="3"/>
      <c r="D73" s="3"/>
      <c r="E73" s="3"/>
      <c r="F73" s="3"/>
      <c r="G73" s="3"/>
    </row>
    <row r="74" spans="1:7" ht="32.5" customHeight="1" thickBot="1">
      <c r="A74" s="6" t="s">
        <v>371</v>
      </c>
      <c r="B74" s="5" t="s">
        <v>119</v>
      </c>
      <c r="C74" s="3"/>
      <c r="D74" s="3"/>
      <c r="E74" s="3"/>
      <c r="F74" s="3"/>
      <c r="G74" s="3"/>
    </row>
    <row r="75" spans="1:7" ht="32.5" customHeight="1" thickBot="1">
      <c r="A75" s="6" t="s">
        <v>415</v>
      </c>
      <c r="B75" s="5" t="s">
        <v>121</v>
      </c>
      <c r="C75" s="3"/>
      <c r="D75" s="3"/>
      <c r="E75" s="3"/>
      <c r="F75" s="3"/>
      <c r="G75" s="3"/>
    </row>
    <row r="76" spans="1:7" ht="32.5" customHeight="1" thickBot="1">
      <c r="A76" s="5" t="s">
        <v>416</v>
      </c>
      <c r="B76" s="5" t="s">
        <v>123</v>
      </c>
      <c r="C76" s="3"/>
      <c r="D76" s="3"/>
      <c r="E76" s="3"/>
      <c r="F76" s="3"/>
      <c r="G76" s="3"/>
    </row>
    <row r="77" spans="1:7" ht="32.5" customHeight="1" thickBot="1">
      <c r="A77" s="5" t="s">
        <v>372</v>
      </c>
      <c r="B77" s="3"/>
      <c r="C77" s="3"/>
      <c r="D77" s="3"/>
      <c r="E77" s="3"/>
      <c r="F77" s="3"/>
      <c r="G77" s="3"/>
    </row>
    <row r="78" spans="1:7" ht="32.5" customHeight="1" thickBot="1">
      <c r="A78" s="6" t="s">
        <v>373</v>
      </c>
      <c r="B78" s="5" t="s">
        <v>125</v>
      </c>
      <c r="C78" s="3"/>
      <c r="D78" s="3"/>
      <c r="E78" s="3"/>
      <c r="F78" s="3"/>
      <c r="G78" s="3"/>
    </row>
    <row r="79" spans="1:7" ht="32.5" customHeight="1" thickBot="1">
      <c r="A79" s="6" t="s">
        <v>374</v>
      </c>
      <c r="B79" s="5" t="s">
        <v>127</v>
      </c>
      <c r="C79" s="3"/>
      <c r="D79" s="3"/>
      <c r="E79" s="3"/>
      <c r="F79" s="3"/>
      <c r="G79" s="3"/>
    </row>
    <row r="80" spans="1:7" ht="32.5" customHeight="1" thickBot="1">
      <c r="A80" s="5" t="s">
        <v>375</v>
      </c>
      <c r="B80" s="5" t="s">
        <v>128</v>
      </c>
      <c r="C80" s="3"/>
      <c r="D80" s="3"/>
      <c r="E80" s="3"/>
      <c r="F80" s="3"/>
      <c r="G80" s="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9"/>
  <sheetViews>
    <sheetView zoomScale="85" zoomScaleNormal="85" workbookViewId="0"/>
  </sheetViews>
  <sheetFormatPr defaultColWidth="9.1796875" defaultRowHeight="14"/>
  <cols>
    <col min="1" max="1" width="88.7265625" style="146" customWidth="1"/>
    <col min="2" max="2" width="9.1796875" style="146"/>
    <col min="3" max="3" width="13.81640625" style="146" bestFit="1" customWidth="1"/>
    <col min="4" max="16384" width="9.1796875" style="146"/>
  </cols>
  <sheetData>
    <row r="1" spans="1:5" ht="18.649999999999999" customHeight="1">
      <c r="A1" s="74" t="s">
        <v>417</v>
      </c>
      <c r="B1" s="77"/>
      <c r="C1" s="77"/>
      <c r="D1" s="77"/>
      <c r="E1" s="77"/>
    </row>
    <row r="2" spans="1:5" ht="18.649999999999999" customHeight="1" thickBot="1">
      <c r="A2" s="78" t="s">
        <v>418</v>
      </c>
      <c r="B2" s="77"/>
      <c r="C2" s="77"/>
      <c r="D2" s="77"/>
      <c r="E2" s="77"/>
    </row>
    <row r="3" spans="1:5" ht="69" customHeight="1" thickBot="1">
      <c r="A3" s="147"/>
      <c r="B3" s="147"/>
      <c r="C3" s="207" t="s">
        <v>419</v>
      </c>
      <c r="D3" s="204" t="s">
        <v>420</v>
      </c>
      <c r="E3" s="156" t="s">
        <v>421</v>
      </c>
    </row>
    <row r="4" spans="1:5" ht="18.649999999999999" customHeight="1" thickBot="1">
      <c r="A4" s="147"/>
      <c r="B4" s="147"/>
      <c r="C4" s="208" t="s">
        <v>163</v>
      </c>
      <c r="D4" s="203" t="s">
        <v>168</v>
      </c>
      <c r="E4" s="205" t="s">
        <v>196</v>
      </c>
    </row>
    <row r="5" spans="1:5" ht="18.649999999999999" customHeight="1" thickBot="1">
      <c r="A5" s="160" t="s">
        <v>422</v>
      </c>
      <c r="B5" s="209" t="s">
        <v>242</v>
      </c>
      <c r="C5" s="221">
        <v>380112.46008452005</v>
      </c>
      <c r="D5" s="210"/>
      <c r="E5" s="211"/>
    </row>
    <row r="6" spans="1:5" ht="18.649999999999999" customHeight="1" thickBot="1">
      <c r="A6" s="160" t="s">
        <v>423</v>
      </c>
      <c r="B6" s="209" t="s">
        <v>254</v>
      </c>
      <c r="C6" s="221">
        <v>132830.62849764901</v>
      </c>
      <c r="D6" s="206"/>
      <c r="E6" s="212"/>
    </row>
    <row r="7" spans="1:5" ht="18.649999999999999" customHeight="1" thickBot="1">
      <c r="A7" s="160" t="s">
        <v>424</v>
      </c>
      <c r="B7" s="209" t="s">
        <v>4</v>
      </c>
      <c r="C7" s="221">
        <v>688628.74029001</v>
      </c>
      <c r="D7" s="213"/>
      <c r="E7" s="214"/>
    </row>
    <row r="8" spans="1:5" ht="18.649999999999999" customHeight="1" thickBot="1">
      <c r="A8" s="160" t="s">
        <v>425</v>
      </c>
      <c r="B8" s="209" t="s">
        <v>6</v>
      </c>
      <c r="C8" s="221">
        <v>373014.56228940497</v>
      </c>
      <c r="D8" s="213"/>
      <c r="E8" s="214"/>
    </row>
    <row r="9" spans="1:5" ht="18.649999999999999" customHeight="1" thickBot="1">
      <c r="A9" s="160" t="s">
        <v>426</v>
      </c>
      <c r="B9" s="209" t="s">
        <v>8</v>
      </c>
      <c r="C9" s="221">
        <v>0</v>
      </c>
      <c r="D9" s="213"/>
      <c r="E9" s="214"/>
    </row>
    <row r="10" spans="1:5" ht="18.649999999999999" customHeight="1" thickBot="1">
      <c r="A10" s="160" t="s">
        <v>427</v>
      </c>
      <c r="B10" s="209" t="s">
        <v>10</v>
      </c>
      <c r="C10" s="221">
        <v>-478484.33219682402</v>
      </c>
      <c r="D10" s="206"/>
      <c r="E10" s="212"/>
    </row>
    <row r="11" spans="1:5" ht="18.649999999999999" customHeight="1" thickBot="1">
      <c r="A11" s="160" t="s">
        <v>428</v>
      </c>
      <c r="B11" s="209" t="s">
        <v>12</v>
      </c>
      <c r="C11" s="221">
        <v>0</v>
      </c>
      <c r="D11" s="206"/>
      <c r="E11" s="212"/>
    </row>
    <row r="12" spans="1:5" ht="18.649999999999999" customHeight="1" thickBot="1">
      <c r="A12" s="160" t="s">
        <v>429</v>
      </c>
      <c r="B12" s="209" t="s">
        <v>18</v>
      </c>
      <c r="C12" s="221">
        <v>1096102.05896476</v>
      </c>
      <c r="D12" s="215"/>
      <c r="E12" s="216"/>
    </row>
    <row r="13" spans="1:5" s="172" customFormat="1" ht="18.649999999999999" customHeight="1" thickBot="1">
      <c r="A13" s="217"/>
      <c r="B13" s="147"/>
      <c r="C13" s="147"/>
      <c r="D13" s="147"/>
      <c r="E13" s="147"/>
    </row>
    <row r="14" spans="1:5" ht="18.649999999999999" customHeight="1" thickBot="1">
      <c r="A14" s="160" t="s">
        <v>430</v>
      </c>
      <c r="B14" s="147"/>
      <c r="C14" s="207" t="s">
        <v>196</v>
      </c>
      <c r="D14" s="147"/>
      <c r="E14" s="147"/>
    </row>
    <row r="15" spans="1:5" ht="18.649999999999999" customHeight="1" thickBot="1">
      <c r="A15" s="160" t="s">
        <v>431</v>
      </c>
      <c r="B15" s="209" t="s">
        <v>24</v>
      </c>
      <c r="C15" s="221">
        <v>106565.95034040001</v>
      </c>
      <c r="D15" s="147"/>
      <c r="E15" s="147"/>
    </row>
    <row r="16" spans="1:5" ht="18.649999999999999" customHeight="1" thickBot="1">
      <c r="A16" s="160" t="s">
        <v>432</v>
      </c>
      <c r="B16" s="209" t="s">
        <v>26</v>
      </c>
      <c r="C16" s="221">
        <v>0</v>
      </c>
      <c r="D16" s="147"/>
      <c r="E16" s="147"/>
    </row>
    <row r="17" spans="1:5" ht="18.649999999999999" customHeight="1" thickBot="1">
      <c r="A17" s="160" t="s">
        <v>433</v>
      </c>
      <c r="B17" s="209" t="s">
        <v>28</v>
      </c>
      <c r="C17" s="221">
        <v>-216480.24167492802</v>
      </c>
      <c r="D17" s="147"/>
      <c r="E17" s="147"/>
    </row>
    <row r="18" spans="1:5" ht="18.649999999999999" customHeight="1" thickBot="1">
      <c r="A18" s="160" t="s">
        <v>434</v>
      </c>
      <c r="B18" s="209" t="s">
        <v>30</v>
      </c>
      <c r="C18" s="221">
        <v>0</v>
      </c>
      <c r="D18" s="147"/>
      <c r="E18" s="147"/>
    </row>
    <row r="19" spans="1:5" ht="18.649999999999999" customHeight="1" thickBot="1">
      <c r="A19" s="160" t="s">
        <v>435</v>
      </c>
      <c r="B19" s="209" t="s">
        <v>38</v>
      </c>
      <c r="C19" s="221">
        <v>986187.76763023203</v>
      </c>
      <c r="D19" s="147"/>
      <c r="E19" s="147"/>
    </row>
    <row r="20" spans="1:5" ht="18.649999999999999" customHeight="1" thickBot="1">
      <c r="A20" s="160" t="s">
        <v>436</v>
      </c>
      <c r="B20" s="209" t="s">
        <v>40</v>
      </c>
      <c r="C20" s="221">
        <v>0</v>
      </c>
      <c r="D20" s="147"/>
      <c r="E20" s="147"/>
    </row>
    <row r="21" spans="1:5" ht="18.649999999999999" customHeight="1" thickBot="1">
      <c r="A21" s="160" t="s">
        <v>437</v>
      </c>
      <c r="B21" s="209" t="s">
        <v>42</v>
      </c>
      <c r="C21" s="221">
        <v>986187.76763023203</v>
      </c>
      <c r="D21" s="147"/>
      <c r="E21" s="147"/>
    </row>
    <row r="22" spans="1:5" ht="18.649999999999999" customHeight="1" thickBot="1">
      <c r="A22" s="160" t="s">
        <v>438</v>
      </c>
      <c r="B22" s="147"/>
      <c r="C22" s="190"/>
      <c r="D22" s="147"/>
      <c r="E22" s="147"/>
    </row>
    <row r="23" spans="1:5" ht="18.649999999999999" customHeight="1" thickBot="1">
      <c r="A23" s="160" t="s">
        <v>439</v>
      </c>
      <c r="B23" s="209" t="s">
        <v>78</v>
      </c>
      <c r="C23" s="221">
        <v>0</v>
      </c>
      <c r="D23" s="147"/>
      <c r="E23" s="147"/>
    </row>
    <row r="24" spans="1:5" ht="18.649999999999999" customHeight="1" thickBot="1">
      <c r="A24" s="160" t="s">
        <v>440</v>
      </c>
      <c r="B24" s="209" t="s">
        <v>80</v>
      </c>
      <c r="C24" s="221">
        <v>0</v>
      </c>
      <c r="D24" s="147"/>
      <c r="E24" s="147"/>
    </row>
    <row r="25" spans="1:5" ht="18.649999999999999" customHeight="1" thickBot="1">
      <c r="A25" s="160" t="s">
        <v>441</v>
      </c>
      <c r="B25" s="209" t="s">
        <v>82</v>
      </c>
      <c r="C25" s="221">
        <v>0</v>
      </c>
      <c r="D25" s="147"/>
      <c r="E25" s="147"/>
    </row>
    <row r="26" spans="1:5" ht="18.649999999999999" customHeight="1" thickBot="1">
      <c r="A26" s="160" t="s">
        <v>442</v>
      </c>
      <c r="B26" s="209" t="s">
        <v>179</v>
      </c>
      <c r="C26" s="221">
        <v>0</v>
      </c>
      <c r="D26" s="147"/>
      <c r="E26" s="147"/>
    </row>
    <row r="27" spans="1:5" ht="18.649999999999999" customHeight="1" thickBot="1">
      <c r="A27" s="160" t="s">
        <v>443</v>
      </c>
      <c r="B27" s="209" t="s">
        <v>181</v>
      </c>
      <c r="C27" s="221">
        <v>0</v>
      </c>
      <c r="D27" s="147"/>
      <c r="E27" s="147"/>
    </row>
    <row r="28" spans="1:5" ht="18.649999999999999" customHeight="1">
      <c r="A28" s="218"/>
      <c r="B28" s="219"/>
      <c r="C28" s="220"/>
      <c r="D28" s="220"/>
      <c r="E28" s="220"/>
    </row>
    <row r="29" spans="1:5" ht="18.649999999999999" customHeight="1">
      <c r="A29" s="79" t="s">
        <v>600</v>
      </c>
      <c r="B29" s="17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2"/>
  <sheetViews>
    <sheetView zoomScale="80" zoomScaleNormal="80" workbookViewId="0">
      <selection activeCell="B2" sqref="B2"/>
    </sheetView>
  </sheetViews>
  <sheetFormatPr defaultRowHeight="14.5"/>
  <cols>
    <col min="1" max="1" width="76.7265625" customWidth="1"/>
    <col min="2" max="2" width="18.26953125" customWidth="1"/>
    <col min="3" max="3" width="22.7265625" customWidth="1"/>
    <col min="4" max="4" width="14.453125" customWidth="1"/>
  </cols>
  <sheetData>
    <row r="1" spans="1:6" ht="31.15" customHeight="1">
      <c r="A1" s="2" t="s">
        <v>458</v>
      </c>
      <c r="B1" t="s">
        <v>595</v>
      </c>
    </row>
    <row r="2" spans="1:6" ht="31.15" customHeight="1" thickBot="1">
      <c r="A2" s="45" t="s">
        <v>459</v>
      </c>
    </row>
    <row r="3" spans="1:6" ht="42.65" customHeight="1" thickBot="1">
      <c r="A3" s="4" t="s">
        <v>460</v>
      </c>
      <c r="B3" s="4" t="s">
        <v>461</v>
      </c>
      <c r="C3" s="4" t="s">
        <v>462</v>
      </c>
      <c r="D3" s="4" t="s">
        <v>463</v>
      </c>
      <c r="E3" s="4" t="s">
        <v>420</v>
      </c>
      <c r="F3" s="4" t="s">
        <v>421</v>
      </c>
    </row>
    <row r="4" spans="1:6" ht="31.15" customHeight="1" thickBot="1">
      <c r="A4" s="4" t="s">
        <v>2</v>
      </c>
      <c r="B4" s="4" t="s">
        <v>161</v>
      </c>
      <c r="C4" s="4" t="s">
        <v>162</v>
      </c>
      <c r="D4" s="4" t="s">
        <v>166</v>
      </c>
      <c r="E4" s="4" t="s">
        <v>167</v>
      </c>
      <c r="F4" s="4" t="s">
        <v>168</v>
      </c>
    </row>
    <row r="5" spans="1:6" ht="31.15" customHeight="1" thickBot="1">
      <c r="A5" s="3"/>
      <c r="B5" s="3"/>
      <c r="C5" s="3"/>
      <c r="D5" s="3"/>
      <c r="E5" s="3"/>
      <c r="F5" s="3"/>
    </row>
    <row r="6" spans="1:6" ht="31.15" customHeight="1" thickBot="1">
      <c r="A6" s="3"/>
      <c r="B6" s="3"/>
      <c r="C6" s="3"/>
      <c r="D6" s="3"/>
      <c r="E6" s="3"/>
      <c r="F6" s="3"/>
    </row>
    <row r="7" spans="1:6" ht="31.15" customHeight="1" thickBot="1">
      <c r="A7" s="3"/>
      <c r="B7" s="3"/>
      <c r="C7" s="3"/>
      <c r="D7" s="3"/>
      <c r="E7" s="3"/>
      <c r="F7" s="3"/>
    </row>
    <row r="8" spans="1:6" ht="31.15" customHeight="1" thickBot="1">
      <c r="A8" s="5" t="s">
        <v>430</v>
      </c>
      <c r="B8" s="3"/>
      <c r="C8" s="5" t="s">
        <v>196</v>
      </c>
      <c r="D8" s="3"/>
      <c r="E8" s="3"/>
      <c r="F8" s="3"/>
    </row>
    <row r="9" spans="1:6" ht="31.15" customHeight="1" thickBot="1">
      <c r="A9" s="6" t="s">
        <v>464</v>
      </c>
      <c r="B9" s="5" t="s">
        <v>20</v>
      </c>
      <c r="C9" s="3"/>
      <c r="D9" s="3"/>
      <c r="E9" s="3"/>
      <c r="F9" s="3"/>
    </row>
    <row r="10" spans="1:6" ht="31.15" customHeight="1" thickBot="1">
      <c r="A10" s="6" t="s">
        <v>427</v>
      </c>
      <c r="B10" s="5" t="s">
        <v>10</v>
      </c>
      <c r="C10" s="3"/>
      <c r="D10" s="3"/>
      <c r="E10" s="3"/>
      <c r="F10" s="3"/>
    </row>
    <row r="11" spans="1:6" ht="31.15" customHeight="1" thickBot="1">
      <c r="A11" s="6" t="s">
        <v>434</v>
      </c>
      <c r="B11" s="5" t="s">
        <v>30</v>
      </c>
      <c r="C11" s="3"/>
      <c r="D11" s="3"/>
      <c r="E11" s="3"/>
      <c r="F11" s="3"/>
    </row>
    <row r="12" spans="1:6" ht="31.15" customHeight="1" thickBot="1">
      <c r="A12" s="5" t="s">
        <v>435</v>
      </c>
      <c r="B12" s="5" t="s">
        <v>38</v>
      </c>
      <c r="C12" s="3"/>
      <c r="D12" s="3"/>
      <c r="E12" s="3"/>
      <c r="F12" s="3"/>
    </row>
    <row r="13" spans="1:6" ht="31.15" customHeight="1" thickBot="1">
      <c r="A13" s="6" t="s">
        <v>465</v>
      </c>
      <c r="B13" s="5" t="s">
        <v>40</v>
      </c>
      <c r="C13" s="3"/>
      <c r="D13" s="3"/>
      <c r="E13" s="3"/>
      <c r="F13" s="3"/>
    </row>
    <row r="14" spans="1:6" ht="31.15" customHeight="1" thickBot="1">
      <c r="A14" s="5" t="s">
        <v>437</v>
      </c>
      <c r="B14" s="5" t="s">
        <v>42</v>
      </c>
      <c r="C14" s="3"/>
      <c r="D14" s="3"/>
      <c r="E14" s="3"/>
      <c r="F14" s="3"/>
    </row>
    <row r="15" spans="1:6" ht="31.15" customHeight="1" thickBot="1">
      <c r="A15" s="5" t="s">
        <v>438</v>
      </c>
      <c r="B15" s="3"/>
      <c r="C15" s="3"/>
      <c r="D15" s="3"/>
      <c r="E15" s="3"/>
      <c r="F15" s="3"/>
    </row>
    <row r="16" spans="1:6" ht="31.15" customHeight="1" thickBot="1">
      <c r="A16" s="6" t="s">
        <v>466</v>
      </c>
      <c r="B16" s="5" t="s">
        <v>58</v>
      </c>
      <c r="C16" s="3"/>
      <c r="D16" s="3"/>
      <c r="E16" s="3"/>
      <c r="F16" s="3"/>
    </row>
    <row r="17" spans="1:6" ht="31.15" customHeight="1" thickBot="1">
      <c r="A17" s="6" t="s">
        <v>467</v>
      </c>
      <c r="B17" s="5" t="s">
        <v>60</v>
      </c>
      <c r="C17" s="3"/>
      <c r="D17" s="3"/>
      <c r="E17" s="3"/>
      <c r="F17" s="3"/>
    </row>
    <row r="18" spans="1:6" ht="31.15" customHeight="1" thickBot="1">
      <c r="A18" s="6" t="s">
        <v>439</v>
      </c>
      <c r="B18" s="5" t="s">
        <v>78</v>
      </c>
      <c r="C18" s="3"/>
      <c r="D18" s="3"/>
      <c r="E18" s="3"/>
      <c r="F18" s="3"/>
    </row>
    <row r="19" spans="1:6" ht="31.15" customHeight="1" thickBot="1">
      <c r="A19" s="6" t="s">
        <v>446</v>
      </c>
      <c r="B19" s="5" t="s">
        <v>80</v>
      </c>
      <c r="C19" s="3"/>
      <c r="D19" s="3"/>
      <c r="E19" s="3"/>
      <c r="F19" s="3"/>
    </row>
    <row r="20" spans="1:6" ht="31.15" customHeight="1" thickBot="1">
      <c r="A20" s="6" t="s">
        <v>468</v>
      </c>
      <c r="B20" s="5" t="s">
        <v>82</v>
      </c>
      <c r="C20" s="3"/>
      <c r="D20" s="3"/>
      <c r="E20" s="3"/>
      <c r="F20" s="3"/>
    </row>
    <row r="21" spans="1:6" ht="31.15" customHeight="1" thickBot="1">
      <c r="A21" s="6" t="s">
        <v>469</v>
      </c>
      <c r="B21" s="5" t="s">
        <v>179</v>
      </c>
      <c r="C21" s="3"/>
      <c r="D21" s="3"/>
      <c r="E21" s="3"/>
      <c r="F21" s="3"/>
    </row>
    <row r="22" spans="1:6" ht="31.15" customHeight="1" thickBot="1">
      <c r="A22" s="6" t="s">
        <v>443</v>
      </c>
      <c r="B22" s="5" t="s">
        <v>181</v>
      </c>
      <c r="C22" s="3"/>
      <c r="D22" s="3"/>
      <c r="E22" s="3"/>
      <c r="F22" s="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8"/>
  <sheetViews>
    <sheetView workbookViewId="0">
      <selection activeCell="D9" sqref="D9"/>
    </sheetView>
  </sheetViews>
  <sheetFormatPr defaultRowHeight="14.5"/>
  <cols>
    <col min="1" max="1" width="39.453125" customWidth="1"/>
  </cols>
  <sheetData>
    <row r="1" spans="1:5" ht="18.649999999999999" customHeight="1">
      <c r="A1" s="2" t="s">
        <v>444</v>
      </c>
    </row>
    <row r="2" spans="1:5" ht="18.649999999999999" customHeight="1" thickBot="1">
      <c r="A2" s="2" t="s">
        <v>445</v>
      </c>
    </row>
    <row r="3" spans="1:5" ht="52.9" customHeight="1" thickBot="1">
      <c r="A3" s="3"/>
      <c r="B3" s="3"/>
      <c r="C3" s="4" t="s">
        <v>419</v>
      </c>
      <c r="D3" s="4" t="s">
        <v>420</v>
      </c>
      <c r="E3" s="4" t="s">
        <v>421</v>
      </c>
    </row>
    <row r="4" spans="1:5" ht="18.649999999999999" customHeight="1" thickBot="1">
      <c r="A4" s="3"/>
      <c r="B4" s="3"/>
      <c r="C4" s="4" t="s">
        <v>197</v>
      </c>
      <c r="D4" s="4" t="s">
        <v>167</v>
      </c>
      <c r="E4" s="4" t="s">
        <v>168</v>
      </c>
    </row>
    <row r="5" spans="1:5" ht="18.649999999999999" customHeight="1" thickBot="1">
      <c r="A5" s="4" t="s">
        <v>422</v>
      </c>
      <c r="B5" s="4" t="s">
        <v>242</v>
      </c>
      <c r="C5" s="3"/>
      <c r="D5" s="3"/>
      <c r="E5" s="3"/>
    </row>
    <row r="6" spans="1:5" ht="18.649999999999999" customHeight="1" thickBot="1">
      <c r="A6" s="4" t="s">
        <v>423</v>
      </c>
      <c r="B6" s="4" t="s">
        <v>254</v>
      </c>
      <c r="C6" s="3"/>
      <c r="D6" s="3"/>
      <c r="E6" s="3"/>
    </row>
    <row r="7" spans="1:5" ht="18.649999999999999" customHeight="1" thickBot="1">
      <c r="A7" s="4" t="s">
        <v>424</v>
      </c>
      <c r="B7" s="4" t="s">
        <v>4</v>
      </c>
      <c r="C7" s="3"/>
      <c r="D7" s="3"/>
      <c r="E7" s="3"/>
    </row>
    <row r="8" spans="1:5" ht="18.649999999999999" customHeight="1" thickBot="1">
      <c r="A8" s="4" t="s">
        <v>425</v>
      </c>
      <c r="B8" s="4" t="s">
        <v>6</v>
      </c>
      <c r="C8" s="3"/>
      <c r="D8" s="3"/>
      <c r="E8" s="3"/>
    </row>
    <row r="9" spans="1:5" ht="18.649999999999999" customHeight="1" thickBot="1">
      <c r="A9" s="4" t="s">
        <v>426</v>
      </c>
      <c r="B9" s="4" t="s">
        <v>8</v>
      </c>
      <c r="C9" s="3"/>
      <c r="D9" s="3"/>
      <c r="E9" s="3"/>
    </row>
    <row r="10" spans="1:5" ht="18.649999999999999" customHeight="1" thickBot="1">
      <c r="A10" s="4" t="s">
        <v>427</v>
      </c>
      <c r="B10" s="4" t="s">
        <v>10</v>
      </c>
      <c r="C10" s="3"/>
      <c r="D10" s="3"/>
      <c r="E10" s="3"/>
    </row>
    <row r="11" spans="1:5" ht="18.649999999999999" customHeight="1" thickBot="1">
      <c r="A11" s="4" t="s">
        <v>428</v>
      </c>
      <c r="B11" s="4" t="s">
        <v>12</v>
      </c>
      <c r="C11" s="3"/>
      <c r="D11" s="3"/>
      <c r="E11" s="3"/>
    </row>
    <row r="12" spans="1:5" ht="18.649999999999999" customHeight="1" thickBot="1">
      <c r="A12" s="4" t="s">
        <v>429</v>
      </c>
      <c r="B12" s="4" t="s">
        <v>18</v>
      </c>
      <c r="C12" s="3"/>
      <c r="D12" s="3"/>
      <c r="E12" s="3"/>
    </row>
    <row r="13" spans="1:5" ht="18.649999999999999" customHeight="1" thickBot="1">
      <c r="A13" s="3"/>
      <c r="B13" s="3"/>
      <c r="C13" s="3"/>
      <c r="D13" s="3"/>
      <c r="E13" s="3"/>
    </row>
    <row r="14" spans="1:5" ht="18.649999999999999" customHeight="1" thickBot="1">
      <c r="A14" s="4" t="s">
        <v>430</v>
      </c>
      <c r="B14" s="3"/>
      <c r="C14" s="5" t="s">
        <v>196</v>
      </c>
      <c r="D14" s="3"/>
      <c r="E14" s="3"/>
    </row>
    <row r="15" spans="1:5" ht="18.649999999999999" customHeight="1" thickBot="1">
      <c r="A15" s="4" t="s">
        <v>431</v>
      </c>
      <c r="B15" s="4" t="s">
        <v>24</v>
      </c>
      <c r="C15" s="3"/>
      <c r="D15" s="3"/>
      <c r="E15" s="3"/>
    </row>
    <row r="16" spans="1:5" ht="26.5" thickBot="1">
      <c r="A16" s="4" t="s">
        <v>432</v>
      </c>
      <c r="B16" s="4" t="s">
        <v>26</v>
      </c>
      <c r="C16" s="3"/>
      <c r="D16" s="3"/>
      <c r="E16" s="3"/>
    </row>
    <row r="17" spans="1:5" ht="15" thickBot="1">
      <c r="A17" s="4" t="s">
        <v>433</v>
      </c>
      <c r="B17" s="4" t="s">
        <v>28</v>
      </c>
      <c r="C17" s="3"/>
      <c r="D17" s="3"/>
      <c r="E17" s="3"/>
    </row>
    <row r="18" spans="1:5" ht="39.5" thickBot="1">
      <c r="A18" s="4" t="s">
        <v>434</v>
      </c>
      <c r="B18" s="4" t="s">
        <v>30</v>
      </c>
      <c r="C18" s="3"/>
      <c r="D18" s="3"/>
      <c r="E18" s="3"/>
    </row>
    <row r="19" spans="1:5" ht="26.5" thickBot="1">
      <c r="A19" s="4" t="s">
        <v>435</v>
      </c>
      <c r="B19" s="4" t="s">
        <v>38</v>
      </c>
      <c r="C19" s="3"/>
      <c r="D19" s="3"/>
      <c r="E19" s="3"/>
    </row>
    <row r="20" spans="1:5" ht="15" thickBot="1">
      <c r="A20" s="4" t="s">
        <v>436</v>
      </c>
      <c r="B20" s="4" t="s">
        <v>40</v>
      </c>
      <c r="C20" s="3"/>
      <c r="D20" s="3"/>
      <c r="E20" s="3"/>
    </row>
    <row r="21" spans="1:5" ht="15" thickBot="1">
      <c r="A21" s="4" t="s">
        <v>437</v>
      </c>
      <c r="B21" s="4" t="s">
        <v>42</v>
      </c>
      <c r="C21" s="3"/>
      <c r="D21" s="3"/>
      <c r="E21" s="3"/>
    </row>
    <row r="22" spans="1:5" ht="15" thickBot="1">
      <c r="A22" s="4" t="s">
        <v>438</v>
      </c>
      <c r="B22" s="3"/>
      <c r="C22" s="3"/>
      <c r="D22" s="3"/>
      <c r="E22" s="3"/>
    </row>
    <row r="23" spans="1:5" ht="26.5" thickBot="1">
      <c r="A23" s="4" t="s">
        <v>439</v>
      </c>
      <c r="B23" s="4" t="s">
        <v>78</v>
      </c>
      <c r="C23" s="3"/>
      <c r="D23" s="3"/>
      <c r="E23" s="3"/>
    </row>
    <row r="24" spans="1:5" ht="26.5" thickBot="1">
      <c r="A24" s="4" t="s">
        <v>446</v>
      </c>
      <c r="B24" s="4" t="s">
        <v>80</v>
      </c>
      <c r="C24" s="3"/>
      <c r="D24" s="3"/>
      <c r="E24" s="3"/>
    </row>
    <row r="25" spans="1:5" ht="26.5" thickBot="1">
      <c r="A25" s="4" t="s">
        <v>441</v>
      </c>
      <c r="B25" s="4" t="s">
        <v>82</v>
      </c>
      <c r="C25" s="3"/>
      <c r="D25" s="3"/>
      <c r="E25" s="3"/>
    </row>
    <row r="26" spans="1:5" ht="39.5" thickBot="1">
      <c r="A26" s="4" t="s">
        <v>442</v>
      </c>
      <c r="B26" s="4" t="s">
        <v>179</v>
      </c>
      <c r="C26" s="3"/>
      <c r="D26" s="3"/>
      <c r="E26" s="3"/>
    </row>
    <row r="27" spans="1:5" ht="26.5" thickBot="1">
      <c r="A27" s="4" t="s">
        <v>443</v>
      </c>
      <c r="B27" s="4" t="s">
        <v>181</v>
      </c>
      <c r="C27" s="3"/>
      <c r="D27" s="3"/>
      <c r="E27" s="3"/>
    </row>
    <row r="28" spans="1:5" ht="26.5" thickBot="1">
      <c r="A28" s="4" t="s">
        <v>447</v>
      </c>
      <c r="B28" s="4" t="s">
        <v>448</v>
      </c>
      <c r="C28" s="3"/>
      <c r="D28" s="3"/>
      <c r="E28" s="3"/>
    </row>
    <row r="29" spans="1:5" ht="15" thickBot="1">
      <c r="A29" s="4" t="s">
        <v>449</v>
      </c>
      <c r="B29" s="3"/>
      <c r="C29" s="3"/>
      <c r="D29" s="3"/>
      <c r="E29" s="3"/>
    </row>
    <row r="30" spans="1:5" ht="39.5" thickBot="1">
      <c r="A30" s="4" t="s">
        <v>450</v>
      </c>
      <c r="B30" s="4" t="s">
        <v>84</v>
      </c>
      <c r="C30" s="3"/>
      <c r="D30" s="3"/>
      <c r="E30" s="3"/>
    </row>
    <row r="31" spans="1:5" ht="78.5" thickBot="1">
      <c r="A31" s="4" t="s">
        <v>451</v>
      </c>
      <c r="B31" s="4" t="s">
        <v>87</v>
      </c>
      <c r="C31" s="3"/>
      <c r="D31" s="3"/>
      <c r="E31" s="3"/>
    </row>
    <row r="32" spans="1:5" ht="52.5" thickBot="1">
      <c r="A32" s="4" t="s">
        <v>452</v>
      </c>
      <c r="B32" s="4" t="s">
        <v>89</v>
      </c>
      <c r="C32" s="3"/>
      <c r="D32" s="3"/>
      <c r="E32" s="3"/>
    </row>
    <row r="33" spans="1:5" ht="65.5" thickBot="1">
      <c r="A33" s="4" t="s">
        <v>453</v>
      </c>
      <c r="B33" s="4" t="s">
        <v>91</v>
      </c>
      <c r="C33" s="3"/>
      <c r="D33" s="3"/>
      <c r="E33" s="3"/>
    </row>
    <row r="34" spans="1:5" ht="26.5" thickBot="1">
      <c r="A34" s="4" t="s">
        <v>454</v>
      </c>
      <c r="B34" s="4" t="s">
        <v>93</v>
      </c>
      <c r="C34" s="3"/>
      <c r="D34" s="3"/>
      <c r="E34" s="3"/>
    </row>
    <row r="35" spans="1:5" ht="26.5" thickBot="1">
      <c r="A35" s="4" t="s">
        <v>455</v>
      </c>
      <c r="B35" s="4" t="s">
        <v>95</v>
      </c>
      <c r="C35" s="3"/>
      <c r="D35" s="3"/>
      <c r="E35" s="3"/>
    </row>
    <row r="36" spans="1:5" ht="15" thickBot="1">
      <c r="A36" s="4" t="s">
        <v>456</v>
      </c>
      <c r="B36" s="3"/>
      <c r="C36" s="3"/>
      <c r="D36" s="3"/>
      <c r="E36" s="3"/>
    </row>
    <row r="37" spans="1:5" ht="15" thickBot="1">
      <c r="A37" s="4" t="s">
        <v>457</v>
      </c>
      <c r="B37" s="4" t="s">
        <v>97</v>
      </c>
      <c r="C37" s="3"/>
      <c r="D37" s="3"/>
      <c r="E37" s="3"/>
    </row>
    <row r="38" spans="1:5" ht="15" thickBot="1">
      <c r="A38" s="4" t="s">
        <v>437</v>
      </c>
      <c r="B38" s="4" t="s">
        <v>98</v>
      </c>
      <c r="C38" s="3"/>
      <c r="D38" s="3"/>
      <c r="E38"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5"/>
  <sheetViews>
    <sheetView workbookViewId="0">
      <selection activeCell="B2" sqref="B2"/>
    </sheetView>
  </sheetViews>
  <sheetFormatPr defaultRowHeight="14.5"/>
  <cols>
    <col min="1" max="1" width="78.81640625" customWidth="1"/>
  </cols>
  <sheetData>
    <row r="1" spans="1:6" ht="18">
      <c r="A1" s="2" t="s">
        <v>470</v>
      </c>
      <c r="B1" t="s">
        <v>595</v>
      </c>
    </row>
    <row r="2" spans="1:6" ht="18.5" thickBot="1">
      <c r="A2" s="2" t="s">
        <v>471</v>
      </c>
    </row>
    <row r="3" spans="1:6" ht="78.5" thickBot="1">
      <c r="A3" s="4" t="s">
        <v>460</v>
      </c>
      <c r="B3" s="4" t="s">
        <v>461</v>
      </c>
      <c r="C3" s="4" t="s">
        <v>462</v>
      </c>
      <c r="D3" s="4" t="s">
        <v>463</v>
      </c>
      <c r="E3" s="4" t="s">
        <v>420</v>
      </c>
      <c r="F3" s="4" t="s">
        <v>421</v>
      </c>
    </row>
    <row r="4" spans="1:6" ht="15" thickBot="1">
      <c r="A4" s="4" t="s">
        <v>2</v>
      </c>
      <c r="B4" s="4" t="s">
        <v>161</v>
      </c>
      <c r="C4" s="4" t="s">
        <v>162</v>
      </c>
      <c r="D4" s="4" t="s">
        <v>166</v>
      </c>
      <c r="E4" s="4" t="s">
        <v>167</v>
      </c>
      <c r="F4" s="4" t="s">
        <v>168</v>
      </c>
    </row>
    <row r="5" spans="1:6" ht="15" thickBot="1">
      <c r="A5" s="3"/>
      <c r="B5" s="3"/>
      <c r="C5" s="3"/>
      <c r="D5" s="3"/>
      <c r="E5" s="3"/>
      <c r="F5" s="3"/>
    </row>
    <row r="6" spans="1:6" ht="15" thickBot="1">
      <c r="A6" s="3"/>
      <c r="B6" s="3"/>
      <c r="C6" s="3"/>
      <c r="D6" s="3"/>
      <c r="E6" s="3"/>
      <c r="F6" s="3"/>
    </row>
    <row r="7" spans="1:6" ht="15" thickBot="1">
      <c r="A7" s="3"/>
      <c r="B7" s="3"/>
      <c r="C7" s="3"/>
      <c r="D7" s="3"/>
      <c r="E7" s="3"/>
      <c r="F7" s="3"/>
    </row>
    <row r="8" spans="1:6" ht="15" thickBot="1">
      <c r="A8" s="5" t="s">
        <v>430</v>
      </c>
      <c r="B8" s="3"/>
      <c r="C8" s="5" t="s">
        <v>196</v>
      </c>
      <c r="D8" s="3"/>
      <c r="E8" s="3"/>
      <c r="F8" s="3"/>
    </row>
    <row r="9" spans="1:6" ht="15" thickBot="1">
      <c r="A9" s="6" t="s">
        <v>464</v>
      </c>
      <c r="B9" s="5" t="s">
        <v>20</v>
      </c>
      <c r="C9" s="3"/>
      <c r="D9" s="3"/>
      <c r="E9" s="3"/>
      <c r="F9" s="3"/>
    </row>
    <row r="10" spans="1:6" ht="15" thickBot="1">
      <c r="A10" s="6" t="s">
        <v>427</v>
      </c>
      <c r="B10" s="5" t="s">
        <v>10</v>
      </c>
      <c r="C10" s="3"/>
      <c r="D10" s="3"/>
      <c r="E10" s="3"/>
      <c r="F10" s="3"/>
    </row>
    <row r="11" spans="1:6" ht="15" thickBot="1">
      <c r="A11" s="6" t="s">
        <v>434</v>
      </c>
      <c r="B11" s="5" t="s">
        <v>30</v>
      </c>
      <c r="C11" s="3"/>
      <c r="D11" s="3"/>
      <c r="E11" s="3"/>
      <c r="F11" s="3"/>
    </row>
    <row r="12" spans="1:6" ht="15" thickBot="1">
      <c r="A12" s="5" t="s">
        <v>435</v>
      </c>
      <c r="B12" s="5" t="s">
        <v>38</v>
      </c>
      <c r="C12" s="3"/>
      <c r="D12" s="3"/>
      <c r="E12" s="3"/>
      <c r="F12" s="3"/>
    </row>
    <row r="13" spans="1:6" ht="15" thickBot="1">
      <c r="A13" s="6" t="s">
        <v>465</v>
      </c>
      <c r="B13" s="5" t="s">
        <v>40</v>
      </c>
      <c r="C13" s="3"/>
      <c r="D13" s="3"/>
      <c r="E13" s="3"/>
      <c r="F13" s="3"/>
    </row>
    <row r="14" spans="1:6" ht="15" thickBot="1">
      <c r="A14" s="5" t="s">
        <v>472</v>
      </c>
      <c r="B14" s="5" t="s">
        <v>42</v>
      </c>
      <c r="C14" s="3"/>
      <c r="D14" s="3"/>
      <c r="E14" s="3"/>
      <c r="F14" s="3"/>
    </row>
    <row r="15" spans="1:6" ht="15" thickBot="1">
      <c r="A15" s="5" t="s">
        <v>438</v>
      </c>
      <c r="B15" s="3"/>
      <c r="C15" s="3"/>
      <c r="D15" s="3"/>
      <c r="E15" s="3"/>
      <c r="F15" s="3"/>
    </row>
    <row r="16" spans="1:6" ht="15" thickBot="1">
      <c r="A16" s="6" t="s">
        <v>466</v>
      </c>
      <c r="B16" s="5" t="s">
        <v>58</v>
      </c>
      <c r="C16" s="3"/>
      <c r="D16" s="3"/>
      <c r="E16" s="3"/>
      <c r="F16" s="3"/>
    </row>
    <row r="17" spans="1:6" ht="15" thickBot="1">
      <c r="A17" s="6" t="s">
        <v>467</v>
      </c>
      <c r="B17" s="5" t="s">
        <v>60</v>
      </c>
      <c r="C17" s="3"/>
      <c r="D17" s="3"/>
      <c r="E17" s="3"/>
      <c r="F17" s="3"/>
    </row>
    <row r="18" spans="1:6" ht="15" thickBot="1">
      <c r="A18" s="6" t="s">
        <v>439</v>
      </c>
      <c r="B18" s="5" t="s">
        <v>78</v>
      </c>
      <c r="C18" s="3"/>
      <c r="D18" s="3"/>
      <c r="E18" s="3"/>
      <c r="F18" s="3"/>
    </row>
    <row r="19" spans="1:6" ht="15" thickBot="1">
      <c r="A19" s="6" t="s">
        <v>446</v>
      </c>
      <c r="B19" s="5" t="s">
        <v>80</v>
      </c>
      <c r="C19" s="3"/>
      <c r="D19" s="3"/>
      <c r="E19" s="3"/>
      <c r="F19" s="3"/>
    </row>
    <row r="20" spans="1:6" ht="25.5" thickBot="1">
      <c r="A20" s="6" t="s">
        <v>468</v>
      </c>
      <c r="B20" s="5" t="s">
        <v>82</v>
      </c>
      <c r="C20" s="3"/>
      <c r="D20" s="3"/>
      <c r="E20" s="3"/>
      <c r="F20" s="3"/>
    </row>
    <row r="21" spans="1:6" ht="15" thickBot="1">
      <c r="A21" s="6" t="s">
        <v>469</v>
      </c>
      <c r="B21" s="5" t="s">
        <v>179</v>
      </c>
      <c r="C21" s="3"/>
      <c r="D21" s="3"/>
      <c r="E21" s="3"/>
      <c r="F21" s="3"/>
    </row>
    <row r="22" spans="1:6" ht="15" thickBot="1">
      <c r="A22" s="6" t="s">
        <v>443</v>
      </c>
      <c r="B22" s="5" t="s">
        <v>181</v>
      </c>
      <c r="C22" s="3"/>
      <c r="D22" s="3"/>
      <c r="E22" s="3"/>
      <c r="F22" s="3"/>
    </row>
    <row r="23" spans="1:6" ht="15" thickBot="1">
      <c r="A23" s="6" t="s">
        <v>447</v>
      </c>
      <c r="B23" s="5" t="s">
        <v>448</v>
      </c>
      <c r="C23" s="3"/>
      <c r="D23" s="3"/>
      <c r="E23" s="3"/>
      <c r="F23" s="3"/>
    </row>
    <row r="24" spans="1:6" ht="15" thickBot="1">
      <c r="A24" s="5" t="s">
        <v>449</v>
      </c>
      <c r="B24" s="3"/>
      <c r="C24" s="3"/>
      <c r="D24" s="3"/>
      <c r="E24" s="3"/>
      <c r="F24" s="3"/>
    </row>
    <row r="25" spans="1:6" ht="15" thickBot="1">
      <c r="A25" s="6" t="s">
        <v>450</v>
      </c>
      <c r="B25" s="5" t="s">
        <v>84</v>
      </c>
      <c r="C25" s="3"/>
      <c r="D25" s="3"/>
      <c r="E25" s="3"/>
      <c r="F25" s="3"/>
    </row>
    <row r="26" spans="1:6" ht="38" thickBot="1">
      <c r="A26" s="6" t="s">
        <v>451</v>
      </c>
      <c r="B26" s="5" t="s">
        <v>87</v>
      </c>
      <c r="C26" s="3"/>
      <c r="D26" s="3"/>
      <c r="E26" s="3"/>
      <c r="F26" s="3"/>
    </row>
    <row r="27" spans="1:6" ht="25.5" thickBot="1">
      <c r="A27" s="6" t="s">
        <v>452</v>
      </c>
      <c r="B27" s="5" t="s">
        <v>89</v>
      </c>
      <c r="C27" s="3"/>
      <c r="D27" s="3"/>
      <c r="E27" s="3"/>
      <c r="F27" s="3"/>
    </row>
    <row r="28" spans="1:6" ht="25.5" thickBot="1">
      <c r="A28" s="6" t="s">
        <v>453</v>
      </c>
      <c r="B28" s="5" t="s">
        <v>91</v>
      </c>
      <c r="C28" s="3"/>
      <c r="D28" s="3"/>
      <c r="E28" s="3"/>
      <c r="F28" s="3"/>
    </row>
    <row r="29" spans="1:6" ht="15" thickBot="1">
      <c r="A29" s="6" t="s">
        <v>454</v>
      </c>
      <c r="B29" s="5" t="s">
        <v>93</v>
      </c>
      <c r="C29" s="3"/>
      <c r="D29" s="3"/>
      <c r="E29" s="3"/>
      <c r="F29" s="3"/>
    </row>
    <row r="30" spans="1:6" ht="15" thickBot="1">
      <c r="A30" s="6" t="s">
        <v>455</v>
      </c>
      <c r="B30" s="5" t="s">
        <v>95</v>
      </c>
      <c r="C30" s="3"/>
      <c r="D30" s="3"/>
      <c r="E30" s="3"/>
      <c r="F30" s="3"/>
    </row>
    <row r="31" spans="1:6" ht="15" thickBot="1">
      <c r="A31" s="3"/>
      <c r="B31" s="3"/>
      <c r="C31" s="3"/>
      <c r="D31" s="3"/>
      <c r="E31" s="3"/>
      <c r="F31" s="3"/>
    </row>
    <row r="32" spans="1:6" ht="15" thickBot="1">
      <c r="A32" s="3"/>
      <c r="B32" s="3"/>
      <c r="C32" s="4" t="s">
        <v>196</v>
      </c>
      <c r="D32" s="3"/>
      <c r="E32" s="3"/>
      <c r="F32" s="3"/>
    </row>
    <row r="33" spans="1:6" ht="15" thickBot="1">
      <c r="A33" s="5" t="s">
        <v>456</v>
      </c>
      <c r="B33" s="3"/>
      <c r="C33" s="3"/>
      <c r="D33" s="3"/>
      <c r="E33" s="3"/>
      <c r="F33" s="3"/>
    </row>
    <row r="34" spans="1:6" ht="15" thickBot="1">
      <c r="A34" s="6" t="s">
        <v>457</v>
      </c>
      <c r="B34" s="5" t="s">
        <v>97</v>
      </c>
      <c r="C34" s="3"/>
      <c r="D34" s="3"/>
      <c r="E34" s="3"/>
      <c r="F34" s="3"/>
    </row>
    <row r="35" spans="1:6" ht="15" thickBot="1">
      <c r="A35" s="5" t="s">
        <v>437</v>
      </c>
      <c r="B35" s="5" t="s">
        <v>98</v>
      </c>
      <c r="C35" s="3"/>
      <c r="D35" s="3"/>
      <c r="E35" s="3"/>
      <c r="F35"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1"/>
  <sheetViews>
    <sheetView workbookViewId="0">
      <selection activeCell="B2" sqref="B2"/>
    </sheetView>
  </sheetViews>
  <sheetFormatPr defaultRowHeight="14.5"/>
  <cols>
    <col min="1" max="1" width="63.26953125" customWidth="1"/>
    <col min="2" max="3" width="14.7265625" customWidth="1"/>
  </cols>
  <sheetData>
    <row r="1" spans="1:3" ht="18">
      <c r="A1" s="2" t="s">
        <v>473</v>
      </c>
      <c r="B1" t="s">
        <v>595</v>
      </c>
    </row>
    <row r="2" spans="1:3" ht="18.5" thickBot="1">
      <c r="A2" s="2" t="s">
        <v>474</v>
      </c>
    </row>
    <row r="3" spans="1:3" ht="52.5" thickBot="1">
      <c r="A3" s="4" t="s">
        <v>460</v>
      </c>
      <c r="B3" s="4" t="s">
        <v>461</v>
      </c>
      <c r="C3" s="4" t="s">
        <v>462</v>
      </c>
    </row>
    <row r="4" spans="1:3" ht="15" thickBot="1">
      <c r="A4" s="4" t="s">
        <v>2</v>
      </c>
      <c r="B4" s="4" t="s">
        <v>161</v>
      </c>
      <c r="C4" s="4" t="s">
        <v>162</v>
      </c>
    </row>
    <row r="5" spans="1:3" ht="15" thickBot="1">
      <c r="A5" s="3"/>
      <c r="B5" s="3"/>
      <c r="C5" s="3"/>
    </row>
    <row r="6" spans="1:3" ht="15" thickBot="1">
      <c r="A6" s="3"/>
      <c r="B6" s="3"/>
      <c r="C6" s="3"/>
    </row>
    <row r="7" spans="1:3" ht="15" thickBot="1">
      <c r="A7" s="3"/>
      <c r="B7" s="3"/>
      <c r="C7" s="3"/>
    </row>
    <row r="8" spans="1:3" ht="15" thickBot="1">
      <c r="A8" s="5" t="s">
        <v>430</v>
      </c>
      <c r="B8" s="3"/>
      <c r="C8" s="5" t="s">
        <v>196</v>
      </c>
    </row>
    <row r="9" spans="1:3" ht="15" thickBot="1">
      <c r="A9" s="6" t="s">
        <v>464</v>
      </c>
      <c r="B9" s="5" t="s">
        <v>20</v>
      </c>
      <c r="C9" s="3"/>
    </row>
    <row r="10" spans="1:3" ht="15" thickBot="1">
      <c r="A10" s="6" t="s">
        <v>427</v>
      </c>
      <c r="B10" s="5" t="s">
        <v>10</v>
      </c>
      <c r="C10" s="3"/>
    </row>
    <row r="11" spans="1:3" ht="25.5" thickBot="1">
      <c r="A11" s="6" t="s">
        <v>475</v>
      </c>
      <c r="B11" s="5" t="s">
        <v>30</v>
      </c>
      <c r="C11" s="3"/>
    </row>
    <row r="12" spans="1:3" ht="15" thickBot="1">
      <c r="A12" s="5" t="s">
        <v>435</v>
      </c>
      <c r="B12" s="5" t="s">
        <v>38</v>
      </c>
      <c r="C12" s="3"/>
    </row>
    <row r="13" spans="1:3" ht="15" thickBot="1">
      <c r="A13" s="6" t="s">
        <v>465</v>
      </c>
      <c r="B13" s="5" t="s">
        <v>40</v>
      </c>
      <c r="C13" s="3"/>
    </row>
    <row r="14" spans="1:3" ht="15" thickBot="1">
      <c r="A14" s="5" t="s">
        <v>437</v>
      </c>
      <c r="B14" s="5" t="s">
        <v>42</v>
      </c>
      <c r="C14" s="3"/>
    </row>
    <row r="15" spans="1:3" ht="15" thickBot="1">
      <c r="A15" s="5" t="s">
        <v>438</v>
      </c>
      <c r="B15" s="3"/>
      <c r="C15" s="3"/>
    </row>
    <row r="16" spans="1:3" ht="25.5" thickBot="1">
      <c r="A16" s="6" t="s">
        <v>466</v>
      </c>
      <c r="B16" s="5" t="s">
        <v>58</v>
      </c>
      <c r="C16" s="3"/>
    </row>
    <row r="17" spans="1:3" ht="15" thickBot="1">
      <c r="A17" s="6" t="s">
        <v>467</v>
      </c>
      <c r="B17" s="5" t="s">
        <v>60</v>
      </c>
      <c r="C17" s="3"/>
    </row>
    <row r="18" spans="1:3" ht="15" thickBot="1">
      <c r="A18" s="6" t="s">
        <v>446</v>
      </c>
      <c r="B18" s="5" t="s">
        <v>80</v>
      </c>
      <c r="C18" s="3"/>
    </row>
    <row r="19" spans="1:3" ht="38" thickBot="1">
      <c r="A19" s="6" t="s">
        <v>468</v>
      </c>
      <c r="B19" s="5" t="s">
        <v>82</v>
      </c>
      <c r="C19" s="3"/>
    </row>
    <row r="20" spans="1:3" ht="25.5" thickBot="1">
      <c r="A20" s="6" t="s">
        <v>469</v>
      </c>
      <c r="B20" s="5" t="s">
        <v>179</v>
      </c>
      <c r="C20" s="3"/>
    </row>
    <row r="21" spans="1:3" ht="15" thickBot="1">
      <c r="A21" s="6" t="s">
        <v>443</v>
      </c>
      <c r="B21" s="5" t="s">
        <v>181</v>
      </c>
      <c r="C21" s="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29"/>
  <sheetViews>
    <sheetView workbookViewId="0">
      <selection activeCell="B2" sqref="B2"/>
    </sheetView>
  </sheetViews>
  <sheetFormatPr defaultRowHeight="14.5"/>
  <cols>
    <col min="1" max="1" width="51.81640625" customWidth="1"/>
  </cols>
  <sheetData>
    <row r="1" spans="1:3" ht="18">
      <c r="A1" s="2" t="s">
        <v>476</v>
      </c>
      <c r="B1" t="s">
        <v>595</v>
      </c>
    </row>
    <row r="2" spans="1:3" ht="18.5" thickBot="1">
      <c r="A2" s="45" t="s">
        <v>477</v>
      </c>
    </row>
    <row r="3" spans="1:3" ht="78.5" thickBot="1">
      <c r="A3" s="4" t="s">
        <v>460</v>
      </c>
      <c r="B3" s="4" t="s">
        <v>461</v>
      </c>
      <c r="C3" s="4" t="s">
        <v>462</v>
      </c>
    </row>
    <row r="4" spans="1:3" ht="15" thickBot="1">
      <c r="A4" s="4" t="s">
        <v>2</v>
      </c>
      <c r="B4" s="4" t="s">
        <v>161</v>
      </c>
      <c r="C4" s="4" t="s">
        <v>162</v>
      </c>
    </row>
    <row r="5" spans="1:3" ht="15" thickBot="1">
      <c r="A5" s="3"/>
      <c r="B5" s="3"/>
      <c r="C5" s="3"/>
    </row>
    <row r="6" spans="1:3" ht="15" thickBot="1">
      <c r="A6" s="3"/>
      <c r="B6" s="3"/>
      <c r="C6" s="3"/>
    </row>
    <row r="7" spans="1:3" ht="15" thickBot="1">
      <c r="A7" s="3"/>
      <c r="B7" s="3"/>
      <c r="C7" s="3"/>
    </row>
    <row r="8" spans="1:3" ht="15" thickBot="1">
      <c r="A8" s="5" t="s">
        <v>430</v>
      </c>
      <c r="B8" s="3"/>
      <c r="C8" s="5" t="s">
        <v>196</v>
      </c>
    </row>
    <row r="9" spans="1:3" ht="15" thickBot="1">
      <c r="A9" s="6" t="s">
        <v>464</v>
      </c>
      <c r="B9" s="5" t="s">
        <v>20</v>
      </c>
      <c r="C9" s="3"/>
    </row>
    <row r="10" spans="1:3" ht="15" thickBot="1">
      <c r="A10" s="6" t="s">
        <v>427</v>
      </c>
      <c r="B10" s="5" t="s">
        <v>10</v>
      </c>
      <c r="C10" s="3"/>
    </row>
    <row r="11" spans="1:3" ht="25.5" thickBot="1">
      <c r="A11" s="6" t="s">
        <v>434</v>
      </c>
      <c r="B11" s="5" t="s">
        <v>30</v>
      </c>
      <c r="C11" s="3"/>
    </row>
    <row r="12" spans="1:3" ht="15" thickBot="1">
      <c r="A12" s="5" t="s">
        <v>435</v>
      </c>
      <c r="B12" s="5" t="s">
        <v>38</v>
      </c>
      <c r="C12" s="3"/>
    </row>
    <row r="13" spans="1:3" ht="15" thickBot="1">
      <c r="A13" s="6" t="s">
        <v>465</v>
      </c>
      <c r="B13" s="5" t="s">
        <v>40</v>
      </c>
      <c r="C13" s="3"/>
    </row>
    <row r="14" spans="1:3" ht="15" thickBot="1">
      <c r="A14" s="5" t="s">
        <v>437</v>
      </c>
      <c r="B14" s="5" t="s">
        <v>42</v>
      </c>
      <c r="C14" s="3"/>
    </row>
    <row r="15" spans="1:3" ht="15" thickBot="1">
      <c r="A15" s="5" t="s">
        <v>438</v>
      </c>
      <c r="B15" s="3"/>
      <c r="C15" s="3"/>
    </row>
    <row r="16" spans="1:3" ht="25.5" thickBot="1">
      <c r="A16" s="6" t="s">
        <v>466</v>
      </c>
      <c r="B16" s="5" t="s">
        <v>58</v>
      </c>
      <c r="C16" s="3"/>
    </row>
    <row r="17" spans="1:3" ht="25.5" thickBot="1">
      <c r="A17" s="6" t="s">
        <v>467</v>
      </c>
      <c r="B17" s="5" t="s">
        <v>60</v>
      </c>
      <c r="C17" s="3"/>
    </row>
    <row r="18" spans="1:3" ht="25.5" thickBot="1">
      <c r="A18" s="6" t="s">
        <v>446</v>
      </c>
      <c r="B18" s="5" t="s">
        <v>80</v>
      </c>
      <c r="C18" s="3"/>
    </row>
    <row r="19" spans="1:3" ht="50.5" thickBot="1">
      <c r="A19" s="6" t="s">
        <v>468</v>
      </c>
      <c r="B19" s="5" t="s">
        <v>82</v>
      </c>
      <c r="C19" s="3"/>
    </row>
    <row r="20" spans="1:3" ht="25.5" thickBot="1">
      <c r="A20" s="6" t="s">
        <v>469</v>
      </c>
      <c r="B20" s="5" t="s">
        <v>179</v>
      </c>
      <c r="C20" s="3"/>
    </row>
    <row r="21" spans="1:3" ht="25.5" thickBot="1">
      <c r="A21" s="6" t="s">
        <v>443</v>
      </c>
      <c r="B21" s="5" t="s">
        <v>181</v>
      </c>
      <c r="C21" s="3"/>
    </row>
    <row r="22" spans="1:3" ht="15" thickBot="1">
      <c r="A22" s="6" t="s">
        <v>447</v>
      </c>
      <c r="B22" s="5" t="s">
        <v>448</v>
      </c>
      <c r="C22" s="3"/>
    </row>
    <row r="23" spans="1:3" ht="15" thickBot="1">
      <c r="A23" s="5" t="s">
        <v>449</v>
      </c>
      <c r="B23" s="3"/>
      <c r="C23" s="3"/>
    </row>
    <row r="24" spans="1:3" ht="25.5" thickBot="1">
      <c r="A24" s="6" t="s">
        <v>450</v>
      </c>
      <c r="B24" s="5" t="s">
        <v>84</v>
      </c>
      <c r="C24" s="3"/>
    </row>
    <row r="25" spans="1:3" ht="50.5" thickBot="1">
      <c r="A25" s="6" t="s">
        <v>451</v>
      </c>
      <c r="B25" s="5" t="s">
        <v>87</v>
      </c>
      <c r="C25" s="3"/>
    </row>
    <row r="26" spans="1:3" ht="38" thickBot="1">
      <c r="A26" s="6" t="s">
        <v>452</v>
      </c>
      <c r="B26" s="5" t="s">
        <v>89</v>
      </c>
      <c r="C26" s="3"/>
    </row>
    <row r="27" spans="1:3" ht="38" thickBot="1">
      <c r="A27" s="6" t="s">
        <v>453</v>
      </c>
      <c r="B27" s="5" t="s">
        <v>91</v>
      </c>
      <c r="C27" s="3"/>
    </row>
    <row r="28" spans="1:3" ht="25.5" thickBot="1">
      <c r="A28" s="6" t="s">
        <v>454</v>
      </c>
      <c r="B28" s="5" t="s">
        <v>93</v>
      </c>
      <c r="C28" s="3"/>
    </row>
    <row r="29" spans="1:3" ht="15" thickBot="1">
      <c r="A29" s="6" t="s">
        <v>455</v>
      </c>
      <c r="B29" s="5" t="s">
        <v>95</v>
      </c>
      <c r="C29" s="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1"/>
  <sheetViews>
    <sheetView showGridLines="0" zoomScale="85" zoomScaleNormal="85" workbookViewId="0"/>
  </sheetViews>
  <sheetFormatPr defaultColWidth="9.1796875" defaultRowHeight="14"/>
  <cols>
    <col min="1" max="1" width="60" style="80" customWidth="1"/>
    <col min="2" max="2" width="9.1796875" style="80"/>
    <col min="3" max="3" width="14" style="80" bestFit="1" customWidth="1"/>
    <col min="4" max="4" width="9.1796875" style="80"/>
    <col min="5" max="6" width="18.26953125" style="80" customWidth="1"/>
    <col min="7" max="16384" width="9.1796875" style="80"/>
  </cols>
  <sheetData>
    <row r="1" spans="1:6" ht="18">
      <c r="A1" s="74" t="s">
        <v>478</v>
      </c>
      <c r="B1" s="76"/>
      <c r="C1" s="76"/>
      <c r="D1" s="76"/>
      <c r="E1" s="76"/>
      <c r="F1" s="76"/>
    </row>
    <row r="2" spans="1:6" ht="18">
      <c r="A2" s="78" t="s">
        <v>479</v>
      </c>
      <c r="B2" s="76"/>
      <c r="C2" s="76"/>
      <c r="D2" s="76"/>
      <c r="E2" s="76"/>
      <c r="F2" s="76"/>
    </row>
    <row r="3" spans="1:6" ht="18" hidden="1">
      <c r="A3" s="78" t="s">
        <v>480</v>
      </c>
      <c r="B3" s="76"/>
      <c r="C3" s="76"/>
      <c r="D3" s="76"/>
      <c r="E3" s="76"/>
      <c r="F3" s="76"/>
    </row>
    <row r="4" spans="1:6" ht="14.5" hidden="1" thickBot="1">
      <c r="A4" s="81"/>
      <c r="B4" s="81"/>
      <c r="C4" s="173" t="s">
        <v>2</v>
      </c>
      <c r="D4" s="174"/>
      <c r="E4" s="174"/>
      <c r="F4" s="174"/>
    </row>
    <row r="5" spans="1:6" ht="14.5" hidden="1" thickBot="1">
      <c r="A5" s="175" t="s">
        <v>602</v>
      </c>
      <c r="B5" s="90" t="s">
        <v>242</v>
      </c>
      <c r="C5" s="176">
        <v>0</v>
      </c>
      <c r="D5" s="81"/>
      <c r="E5" s="177">
        <v>2</v>
      </c>
      <c r="F5" s="177">
        <v>3</v>
      </c>
    </row>
    <row r="6" spans="1:6" ht="65.5" hidden="1" thickBot="1">
      <c r="A6" s="81"/>
      <c r="B6" s="81"/>
      <c r="C6" s="81"/>
      <c r="D6" s="81"/>
      <c r="E6" s="178" t="s">
        <v>481</v>
      </c>
      <c r="F6" s="179" t="s">
        <v>482</v>
      </c>
    </row>
    <row r="7" spans="1:6" ht="14.5" hidden="1" thickBot="1">
      <c r="A7" s="81"/>
      <c r="B7" s="81"/>
      <c r="C7" s="81"/>
      <c r="D7" s="81"/>
      <c r="E7" s="98" t="s">
        <v>161</v>
      </c>
      <c r="F7" s="100" t="s">
        <v>162</v>
      </c>
    </row>
    <row r="8" spans="1:6" ht="26.5" hidden="1" customHeight="1" thickBot="1">
      <c r="A8" s="286" t="s">
        <v>483</v>
      </c>
      <c r="B8" s="287"/>
      <c r="C8" s="287"/>
      <c r="D8" s="84" t="s">
        <v>254</v>
      </c>
      <c r="E8" s="180">
        <v>0</v>
      </c>
      <c r="F8" s="180">
        <v>0</v>
      </c>
    </row>
    <row r="9" spans="1:6" ht="26.5" hidden="1" customHeight="1" thickBot="1">
      <c r="A9" s="288" t="s">
        <v>484</v>
      </c>
      <c r="B9" s="289"/>
      <c r="C9" s="290"/>
      <c r="D9" s="116" t="s">
        <v>4</v>
      </c>
      <c r="E9" s="180">
        <v>0</v>
      </c>
      <c r="F9" s="180">
        <v>0</v>
      </c>
    </row>
    <row r="10" spans="1:6" ht="39.65" hidden="1" customHeight="1" thickBot="1">
      <c r="A10" s="288" t="s">
        <v>485</v>
      </c>
      <c r="B10" s="289"/>
      <c r="C10" s="290"/>
      <c r="D10" s="102" t="s">
        <v>6</v>
      </c>
      <c r="E10" s="180">
        <v>0</v>
      </c>
      <c r="F10" s="180">
        <v>0</v>
      </c>
    </row>
    <row r="11" spans="1:6" ht="26.5" hidden="1" customHeight="1" thickBot="1">
      <c r="A11" s="288" t="s">
        <v>486</v>
      </c>
      <c r="B11" s="289"/>
      <c r="C11" s="290"/>
      <c r="D11" s="102" t="s">
        <v>8</v>
      </c>
      <c r="E11" s="180">
        <v>0</v>
      </c>
      <c r="F11" s="180">
        <v>0</v>
      </c>
    </row>
    <row r="12" spans="1:6" ht="26.5" hidden="1" customHeight="1" thickBot="1">
      <c r="A12" s="288" t="s">
        <v>487</v>
      </c>
      <c r="B12" s="289"/>
      <c r="C12" s="290"/>
      <c r="D12" s="102" t="s">
        <v>10</v>
      </c>
      <c r="E12" s="180">
        <v>0</v>
      </c>
      <c r="F12" s="180">
        <v>0</v>
      </c>
    </row>
    <row r="13" spans="1:6" ht="39.65" hidden="1" customHeight="1" thickBot="1">
      <c r="A13" s="288" t="s">
        <v>488</v>
      </c>
      <c r="B13" s="289"/>
      <c r="C13" s="290"/>
      <c r="D13" s="102" t="s">
        <v>12</v>
      </c>
      <c r="E13" s="180">
        <v>0</v>
      </c>
      <c r="F13" s="180">
        <v>0</v>
      </c>
    </row>
    <row r="14" spans="1:6" ht="39.65" hidden="1" customHeight="1" thickBot="1">
      <c r="A14" s="288" t="s">
        <v>489</v>
      </c>
      <c r="B14" s="289"/>
      <c r="C14" s="290"/>
      <c r="D14" s="102" t="s">
        <v>14</v>
      </c>
      <c r="E14" s="180">
        <v>0</v>
      </c>
      <c r="F14" s="180">
        <v>0</v>
      </c>
    </row>
    <row r="15" spans="1:6" ht="26.5" hidden="1" customHeight="1" thickBot="1">
      <c r="A15" s="288" t="s">
        <v>490</v>
      </c>
      <c r="B15" s="289"/>
      <c r="C15" s="290"/>
      <c r="D15" s="102" t="s">
        <v>16</v>
      </c>
      <c r="E15" s="180">
        <v>0</v>
      </c>
      <c r="F15" s="180">
        <v>0</v>
      </c>
    </row>
    <row r="16" spans="1:6" ht="26.5" hidden="1" customHeight="1" thickBot="1">
      <c r="A16" s="288" t="s">
        <v>491</v>
      </c>
      <c r="B16" s="289"/>
      <c r="C16" s="290"/>
      <c r="D16" s="102" t="s">
        <v>18</v>
      </c>
      <c r="E16" s="180">
        <v>0</v>
      </c>
      <c r="F16" s="180">
        <v>0</v>
      </c>
    </row>
    <row r="17" spans="1:6" ht="26.5" hidden="1" customHeight="1" thickBot="1">
      <c r="A17" s="288" t="s">
        <v>492</v>
      </c>
      <c r="B17" s="289"/>
      <c r="C17" s="290"/>
      <c r="D17" s="102" t="s">
        <v>20</v>
      </c>
      <c r="E17" s="180">
        <v>0</v>
      </c>
      <c r="F17" s="180">
        <v>0</v>
      </c>
    </row>
    <row r="18" spans="1:6" ht="26.5" hidden="1" customHeight="1" thickBot="1">
      <c r="A18" s="288" t="s">
        <v>493</v>
      </c>
      <c r="B18" s="289"/>
      <c r="C18" s="290"/>
      <c r="D18" s="102" t="s">
        <v>22</v>
      </c>
      <c r="E18" s="180">
        <v>0</v>
      </c>
      <c r="F18" s="180">
        <v>0</v>
      </c>
    </row>
    <row r="19" spans="1:6" ht="39.65" hidden="1" customHeight="1" thickBot="1">
      <c r="A19" s="288" t="s">
        <v>494</v>
      </c>
      <c r="B19" s="289"/>
      <c r="C19" s="290"/>
      <c r="D19" s="102" t="s">
        <v>24</v>
      </c>
      <c r="E19" s="180">
        <v>0</v>
      </c>
      <c r="F19" s="180">
        <v>0</v>
      </c>
    </row>
    <row r="20" spans="1:6" ht="26.5" hidden="1" customHeight="1" thickBot="1">
      <c r="A20" s="288" t="s">
        <v>281</v>
      </c>
      <c r="B20" s="289"/>
      <c r="C20" s="290"/>
      <c r="D20" s="102" t="s">
        <v>26</v>
      </c>
      <c r="E20" s="180">
        <v>0</v>
      </c>
      <c r="F20" s="180">
        <v>0</v>
      </c>
    </row>
    <row r="21" spans="1:6" ht="26.5" hidden="1" customHeight="1" thickBot="1">
      <c r="A21" s="288" t="s">
        <v>282</v>
      </c>
      <c r="B21" s="289"/>
      <c r="C21" s="290"/>
      <c r="D21" s="102" t="s">
        <v>28</v>
      </c>
      <c r="E21" s="180">
        <v>0</v>
      </c>
      <c r="F21" s="180">
        <v>0</v>
      </c>
    </row>
    <row r="22" spans="1:6" ht="39.65" hidden="1" customHeight="1" thickBot="1">
      <c r="A22" s="288" t="s">
        <v>283</v>
      </c>
      <c r="B22" s="289"/>
      <c r="C22" s="290"/>
      <c r="D22" s="102" t="s">
        <v>30</v>
      </c>
      <c r="E22" s="180">
        <v>0</v>
      </c>
      <c r="F22" s="180">
        <v>0</v>
      </c>
    </row>
    <row r="23" spans="1:6" ht="26.5" hidden="1" customHeight="1" thickBot="1">
      <c r="A23" s="288" t="s">
        <v>284</v>
      </c>
      <c r="B23" s="289"/>
      <c r="C23" s="290"/>
      <c r="D23" s="102" t="s">
        <v>32</v>
      </c>
      <c r="E23" s="180">
        <v>0</v>
      </c>
      <c r="F23" s="180">
        <v>0</v>
      </c>
    </row>
    <row r="24" spans="1:6" hidden="1">
      <c r="A24" s="94"/>
    </row>
    <row r="25" spans="1:6">
      <c r="A25" s="94"/>
    </row>
    <row r="26" spans="1:6" ht="18.5" thickBot="1">
      <c r="A26" s="181" t="s">
        <v>495</v>
      </c>
    </row>
    <row r="27" spans="1:6" ht="14.5" thickBot="1">
      <c r="A27" s="128"/>
      <c r="B27" s="128"/>
      <c r="C27" s="182" t="s">
        <v>163</v>
      </c>
      <c r="D27" s="128"/>
      <c r="E27" s="128"/>
      <c r="F27" s="128"/>
    </row>
    <row r="28" spans="1:6" ht="16" thickBot="1">
      <c r="A28" s="183" t="s">
        <v>603</v>
      </c>
      <c r="B28" s="184" t="s">
        <v>38</v>
      </c>
      <c r="C28" s="185">
        <v>355820.394158062</v>
      </c>
      <c r="D28" s="128"/>
      <c r="E28" s="128"/>
      <c r="F28" s="128"/>
    </row>
    <row r="29" spans="1:6" ht="65.5" thickBot="1">
      <c r="A29" s="128"/>
      <c r="B29" s="128"/>
      <c r="C29" s="128"/>
      <c r="D29" s="128"/>
      <c r="E29" s="186" t="s">
        <v>481</v>
      </c>
      <c r="F29" s="187" t="s">
        <v>496</v>
      </c>
    </row>
    <row r="30" spans="1:6" ht="14.5" thickBot="1">
      <c r="A30" s="128"/>
      <c r="B30" s="128"/>
      <c r="C30" s="128"/>
      <c r="D30" s="128"/>
      <c r="E30" s="134" t="s">
        <v>164</v>
      </c>
      <c r="F30" s="136" t="s">
        <v>165</v>
      </c>
    </row>
    <row r="31" spans="1:6" ht="39.65" customHeight="1" thickBot="1">
      <c r="A31" s="291" t="s">
        <v>497</v>
      </c>
      <c r="B31" s="291"/>
      <c r="C31" s="291"/>
      <c r="D31" s="188" t="s">
        <v>40</v>
      </c>
      <c r="E31" s="189">
        <v>0</v>
      </c>
      <c r="F31" s="190"/>
    </row>
    <row r="32" spans="1:6" ht="39.65" customHeight="1" thickBot="1">
      <c r="A32" s="291" t="s">
        <v>498</v>
      </c>
      <c r="B32" s="291"/>
      <c r="C32" s="291"/>
      <c r="D32" s="191" t="s">
        <v>42</v>
      </c>
      <c r="E32" s="189">
        <v>0</v>
      </c>
      <c r="F32" s="190"/>
    </row>
    <row r="33" spans="1:6" ht="26.5" customHeight="1" thickBot="1">
      <c r="A33" s="291" t="s">
        <v>499</v>
      </c>
      <c r="B33" s="291"/>
      <c r="C33" s="291"/>
      <c r="D33" s="192" t="s">
        <v>44</v>
      </c>
      <c r="E33" s="189">
        <v>5217833.5043423008</v>
      </c>
      <c r="F33" s="190"/>
    </row>
    <row r="34" spans="1:6" ht="26.5" customHeight="1" thickBot="1">
      <c r="A34" s="291" t="s">
        <v>500</v>
      </c>
      <c r="B34" s="291"/>
      <c r="C34" s="291"/>
      <c r="D34" s="192" t="s">
        <v>46</v>
      </c>
      <c r="E34" s="189">
        <v>1324410.5075446297</v>
      </c>
      <c r="F34" s="190"/>
    </row>
    <row r="35" spans="1:6" ht="26.5" customHeight="1" thickBot="1">
      <c r="A35" s="291" t="s">
        <v>501</v>
      </c>
      <c r="B35" s="291"/>
      <c r="C35" s="291"/>
      <c r="D35" s="193" t="s">
        <v>48</v>
      </c>
      <c r="E35" s="194"/>
      <c r="F35" s="189">
        <v>416404198.52746999</v>
      </c>
    </row>
    <row r="36" spans="1:6">
      <c r="A36" s="94"/>
    </row>
    <row r="37" spans="1:6">
      <c r="A37" s="94"/>
    </row>
    <row r="38" spans="1:6" ht="18.5" thickBot="1">
      <c r="A38" s="195" t="s">
        <v>502</v>
      </c>
    </row>
    <row r="39" spans="1:6" ht="14.5" thickBot="1">
      <c r="A39" s="81"/>
      <c r="B39" s="81"/>
      <c r="C39" s="196" t="s">
        <v>166</v>
      </c>
    </row>
    <row r="40" spans="1:6" ht="14.5" thickBot="1">
      <c r="A40" s="197" t="s">
        <v>503</v>
      </c>
      <c r="B40" s="198" t="s">
        <v>58</v>
      </c>
      <c r="C40" s="189">
        <v>355820.394158062</v>
      </c>
    </row>
    <row r="41" spans="1:6" ht="14.5" thickBot="1">
      <c r="A41" s="197" t="s">
        <v>363</v>
      </c>
      <c r="B41" s="199" t="s">
        <v>60</v>
      </c>
      <c r="C41" s="189">
        <v>986187.76763023203</v>
      </c>
    </row>
    <row r="42" spans="1:6" ht="14.5" thickBot="1">
      <c r="A42" s="197" t="s">
        <v>504</v>
      </c>
      <c r="B42" s="199" t="s">
        <v>62</v>
      </c>
      <c r="C42" s="189">
        <v>443784.4954336044</v>
      </c>
    </row>
    <row r="43" spans="1:6" ht="14.5" thickBot="1">
      <c r="A43" s="197" t="s">
        <v>505</v>
      </c>
      <c r="B43" s="199" t="s">
        <v>64</v>
      </c>
      <c r="C43" s="189">
        <v>246546.94190755801</v>
      </c>
    </row>
    <row r="44" spans="1:6" ht="14.5" thickBot="1">
      <c r="A44" s="197" t="s">
        <v>506</v>
      </c>
      <c r="B44" s="200" t="s">
        <v>66</v>
      </c>
      <c r="C44" s="189">
        <v>355820.394158062</v>
      </c>
    </row>
    <row r="45" spans="1:6" ht="14.5" thickBot="1">
      <c r="A45" s="197" t="s">
        <v>507</v>
      </c>
      <c r="B45" s="201" t="s">
        <v>68</v>
      </c>
      <c r="C45" s="189">
        <v>573200</v>
      </c>
    </row>
    <row r="46" spans="1:6" ht="14.5" thickBot="1">
      <c r="A46" s="202"/>
      <c r="B46" s="128"/>
      <c r="C46" s="201" t="s">
        <v>166</v>
      </c>
    </row>
    <row r="47" spans="1:6" ht="14.5" thickBot="1">
      <c r="A47" s="197" t="s">
        <v>324</v>
      </c>
      <c r="B47" s="201" t="s">
        <v>78</v>
      </c>
      <c r="C47" s="189">
        <v>573200</v>
      </c>
    </row>
    <row r="51" spans="1:1">
      <c r="A51" s="79" t="s">
        <v>600</v>
      </c>
    </row>
  </sheetData>
  <mergeCells count="21">
    <mergeCell ref="A18:C18"/>
    <mergeCell ref="A19:C19"/>
    <mergeCell ref="A20:C20"/>
    <mergeCell ref="A21:C21"/>
    <mergeCell ref="A35:C35"/>
    <mergeCell ref="A22:C22"/>
    <mergeCell ref="A23:C23"/>
    <mergeCell ref="A31:C31"/>
    <mergeCell ref="A32:C32"/>
    <mergeCell ref="A33:C33"/>
    <mergeCell ref="A34:C34"/>
    <mergeCell ref="A13:C13"/>
    <mergeCell ref="A14:C14"/>
    <mergeCell ref="A15:C15"/>
    <mergeCell ref="A16:C16"/>
    <mergeCell ref="A17:C17"/>
    <mergeCell ref="A8:C8"/>
    <mergeCell ref="A9:C9"/>
    <mergeCell ref="A10:C10"/>
    <mergeCell ref="A11:C11"/>
    <mergeCell ref="A12:C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E22"/>
  <sheetViews>
    <sheetView workbookViewId="0">
      <selection activeCell="E10" sqref="E10"/>
    </sheetView>
  </sheetViews>
  <sheetFormatPr defaultRowHeight="14.5"/>
  <cols>
    <col min="2" max="2" width="36.1796875" customWidth="1"/>
    <col min="3" max="3" width="48.7265625" customWidth="1"/>
    <col min="4" max="4" width="13.453125" customWidth="1"/>
    <col min="5" max="5" width="14.26953125" customWidth="1"/>
  </cols>
  <sheetData>
    <row r="3" spans="2:5">
      <c r="B3" s="9" t="s">
        <v>547</v>
      </c>
    </row>
    <row r="5" spans="2:5">
      <c r="B5" t="s">
        <v>548</v>
      </c>
    </row>
    <row r="7" spans="2:5">
      <c r="B7" s="13" t="s">
        <v>549</v>
      </c>
      <c r="C7" s="16"/>
    </row>
    <row r="8" spans="2:5">
      <c r="B8" s="14" t="s">
        <v>550</v>
      </c>
      <c r="C8" s="16"/>
    </row>
    <row r="9" spans="2:5" ht="30.5" thickBot="1">
      <c r="B9" s="15" t="s">
        <v>551</v>
      </c>
      <c r="C9" s="16"/>
      <c r="D9" s="1" t="s">
        <v>578</v>
      </c>
      <c r="E9" s="1" t="s">
        <v>579</v>
      </c>
    </row>
    <row r="10" spans="2:5" ht="40.5" thickBot="1">
      <c r="B10" s="17" t="s">
        <v>552</v>
      </c>
      <c r="C10" s="17" t="s">
        <v>553</v>
      </c>
      <c r="D10" s="1">
        <v>1</v>
      </c>
      <c r="E10" s="1"/>
    </row>
    <row r="11" spans="2:5" ht="50.5" thickBot="1">
      <c r="B11" s="17" t="s">
        <v>554</v>
      </c>
      <c r="C11" s="17" t="s">
        <v>555</v>
      </c>
      <c r="D11" s="1"/>
      <c r="E11" s="1"/>
    </row>
    <row r="12" spans="2:5" ht="40.5" thickBot="1">
      <c r="B12" s="17" t="s">
        <v>556</v>
      </c>
      <c r="C12" s="17" t="s">
        <v>557</v>
      </c>
      <c r="D12" s="1"/>
      <c r="E12" s="1"/>
    </row>
    <row r="13" spans="2:5" ht="60.5" thickBot="1">
      <c r="B13" s="17" t="s">
        <v>558</v>
      </c>
      <c r="C13" s="17" t="s">
        <v>559</v>
      </c>
      <c r="D13" s="1"/>
      <c r="E13" s="1"/>
    </row>
    <row r="14" spans="2:5" ht="40.5" thickBot="1">
      <c r="B14" s="17" t="s">
        <v>560</v>
      </c>
      <c r="C14" s="17" t="s">
        <v>561</v>
      </c>
      <c r="D14" s="1"/>
      <c r="E14" s="1"/>
    </row>
    <row r="15" spans="2:5" ht="30.5" thickBot="1">
      <c r="B15" s="17" t="s">
        <v>562</v>
      </c>
      <c r="C15" s="17" t="s">
        <v>563</v>
      </c>
      <c r="D15" s="1"/>
      <c r="E15" s="1"/>
    </row>
    <row r="16" spans="2:5" ht="30.5" thickBot="1">
      <c r="B16" s="17" t="s">
        <v>564</v>
      </c>
      <c r="C16" s="17" t="s">
        <v>565</v>
      </c>
      <c r="D16" s="1"/>
      <c r="E16" s="1"/>
    </row>
    <row r="17" spans="2:5" ht="30.5" thickBot="1">
      <c r="B17" s="17" t="s">
        <v>566</v>
      </c>
      <c r="C17" s="17" t="s">
        <v>567</v>
      </c>
      <c r="D17" s="1"/>
      <c r="E17" s="1"/>
    </row>
    <row r="18" spans="2:5" ht="30.5" thickBot="1">
      <c r="B18" s="17" t="s">
        <v>568</v>
      </c>
      <c r="C18" s="17" t="s">
        <v>569</v>
      </c>
      <c r="D18" s="1"/>
      <c r="E18" s="1"/>
    </row>
    <row r="19" spans="2:5" ht="40.5" thickBot="1">
      <c r="B19" s="17" t="s">
        <v>570</v>
      </c>
      <c r="C19" s="17" t="s">
        <v>571</v>
      </c>
      <c r="D19" s="1" t="s">
        <v>580</v>
      </c>
      <c r="E19" s="1" t="s">
        <v>580</v>
      </c>
    </row>
    <row r="20" spans="2:5" ht="30.5" thickBot="1">
      <c r="B20" s="17" t="s">
        <v>572</v>
      </c>
      <c r="C20" s="17" t="s">
        <v>573</v>
      </c>
      <c r="D20" s="1" t="s">
        <v>580</v>
      </c>
      <c r="E20" s="1" t="s">
        <v>580</v>
      </c>
    </row>
    <row r="21" spans="2:5" ht="40.5" thickBot="1">
      <c r="B21" s="17" t="s">
        <v>574</v>
      </c>
      <c r="C21" s="17" t="s">
        <v>575</v>
      </c>
    </row>
    <row r="22" spans="2:5" ht="40.5" thickBot="1">
      <c r="B22" s="17" t="s">
        <v>576</v>
      </c>
      <c r="C22" s="17" t="s">
        <v>577</v>
      </c>
    </row>
  </sheetData>
  <hyperlinks>
    <hyperlink ref="B3" r:id="rId1" display="http://eur-lex.europa.eu/legal-content/EN/TXT/?uri=uriserv:OJ.L_.2015.347.01.1285.01.ENG"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0"/>
  <sheetViews>
    <sheetView showGridLines="0" workbookViewId="0">
      <selection activeCell="B2" sqref="B2"/>
    </sheetView>
  </sheetViews>
  <sheetFormatPr defaultRowHeight="14.5"/>
  <cols>
    <col min="1" max="1" width="93.54296875" bestFit="1" customWidth="1"/>
    <col min="6" max="9" width="27.1796875" customWidth="1"/>
  </cols>
  <sheetData>
    <row r="1" spans="1:9" ht="18">
      <c r="A1" s="2" t="s">
        <v>508</v>
      </c>
      <c r="B1" t="s">
        <v>596</v>
      </c>
    </row>
    <row r="2" spans="1:9" ht="18.5" thickBot="1">
      <c r="A2" s="2" t="s">
        <v>509</v>
      </c>
    </row>
    <row r="3" spans="1:9" ht="26.5" thickBot="1">
      <c r="A3" s="3"/>
      <c r="B3" s="3"/>
      <c r="C3" s="4" t="s">
        <v>510</v>
      </c>
      <c r="D3" s="4" t="s">
        <v>511</v>
      </c>
      <c r="E3" s="3"/>
      <c r="F3" s="278" t="s">
        <v>510</v>
      </c>
      <c r="G3" s="252"/>
      <c r="H3" s="278" t="s">
        <v>511</v>
      </c>
      <c r="I3" s="252"/>
    </row>
    <row r="4" spans="1:9" ht="26.5" thickBot="1">
      <c r="A4" s="3"/>
      <c r="B4" s="3"/>
      <c r="C4" s="4" t="s">
        <v>512</v>
      </c>
      <c r="D4" s="4" t="s">
        <v>513</v>
      </c>
      <c r="E4" s="3"/>
      <c r="F4" s="3"/>
      <c r="G4" s="3"/>
      <c r="H4" s="3"/>
      <c r="I4" s="3"/>
    </row>
    <row r="5" spans="1:9" ht="15" thickBot="1">
      <c r="A5" s="3"/>
      <c r="B5" s="3"/>
      <c r="C5" s="5" t="s">
        <v>2</v>
      </c>
      <c r="D5" s="5" t="s">
        <v>161</v>
      </c>
      <c r="E5" s="3"/>
      <c r="F5" s="3"/>
      <c r="G5" s="3"/>
      <c r="H5" s="3"/>
      <c r="I5" s="3"/>
    </row>
    <row r="6" spans="1:9" ht="15" thickBot="1">
      <c r="A6" s="5" t="s">
        <v>480</v>
      </c>
      <c r="B6" s="5" t="s">
        <v>242</v>
      </c>
      <c r="C6" s="3"/>
      <c r="D6" s="3"/>
      <c r="E6" s="3"/>
      <c r="F6" s="3"/>
      <c r="G6" s="3"/>
      <c r="H6" s="3"/>
      <c r="I6" s="3"/>
    </row>
    <row r="7" spans="1:9" ht="39.5" thickBot="1">
      <c r="A7" s="3"/>
      <c r="B7" s="3"/>
      <c r="C7" s="3"/>
      <c r="D7" s="3"/>
      <c r="E7" s="3"/>
      <c r="F7" s="4" t="s">
        <v>481</v>
      </c>
      <c r="G7" s="4" t="s">
        <v>482</v>
      </c>
      <c r="H7" s="4" t="s">
        <v>481</v>
      </c>
      <c r="I7" s="4" t="s">
        <v>482</v>
      </c>
    </row>
    <row r="8" spans="1:9" ht="15" thickBot="1">
      <c r="A8" s="3"/>
      <c r="B8" s="3"/>
      <c r="C8" s="3"/>
      <c r="D8" s="3"/>
      <c r="E8" s="3"/>
      <c r="F8" s="4" t="s">
        <v>162</v>
      </c>
      <c r="G8" s="4" t="s">
        <v>163</v>
      </c>
      <c r="H8" s="4" t="s">
        <v>164</v>
      </c>
      <c r="I8" s="4" t="s">
        <v>165</v>
      </c>
    </row>
    <row r="9" spans="1:9" ht="26.5" customHeight="1" thickBot="1">
      <c r="A9" s="292" t="s">
        <v>483</v>
      </c>
      <c r="B9" s="293"/>
      <c r="C9" s="293"/>
      <c r="D9" s="294"/>
      <c r="E9" s="5" t="s">
        <v>254</v>
      </c>
      <c r="F9" s="3"/>
      <c r="G9" s="3"/>
      <c r="H9" s="3"/>
      <c r="I9" s="3"/>
    </row>
    <row r="10" spans="1:9" ht="26.5" customHeight="1" thickBot="1">
      <c r="A10" s="292" t="s">
        <v>484</v>
      </c>
      <c r="B10" s="293"/>
      <c r="C10" s="293"/>
      <c r="D10" s="294"/>
      <c r="E10" s="5" t="s">
        <v>4</v>
      </c>
      <c r="F10" s="3"/>
      <c r="G10" s="3"/>
      <c r="H10" s="3"/>
      <c r="I10" s="3"/>
    </row>
    <row r="11" spans="1:9" ht="26.5" customHeight="1" thickBot="1">
      <c r="A11" s="292" t="s">
        <v>485</v>
      </c>
      <c r="B11" s="293"/>
      <c r="C11" s="293"/>
      <c r="D11" s="294"/>
      <c r="E11" s="5" t="s">
        <v>6</v>
      </c>
      <c r="F11" s="3"/>
      <c r="G11" s="3"/>
      <c r="H11" s="3"/>
      <c r="I11" s="3"/>
    </row>
    <row r="12" spans="1:9" ht="26.5" customHeight="1" thickBot="1">
      <c r="A12" s="292" t="s">
        <v>486</v>
      </c>
      <c r="B12" s="293"/>
      <c r="C12" s="293"/>
      <c r="D12" s="294"/>
      <c r="E12" s="5" t="s">
        <v>8</v>
      </c>
      <c r="F12" s="3"/>
      <c r="G12" s="3"/>
      <c r="H12" s="3"/>
      <c r="I12" s="3"/>
    </row>
    <row r="13" spans="1:9" ht="26.5" customHeight="1" thickBot="1">
      <c r="A13" s="292" t="s">
        <v>487</v>
      </c>
      <c r="B13" s="293"/>
      <c r="C13" s="293"/>
      <c r="D13" s="294"/>
      <c r="E13" s="5" t="s">
        <v>10</v>
      </c>
      <c r="F13" s="3"/>
      <c r="G13" s="3"/>
      <c r="H13" s="3"/>
      <c r="I13" s="3"/>
    </row>
    <row r="14" spans="1:9" ht="26.5" customHeight="1" thickBot="1">
      <c r="A14" s="292" t="s">
        <v>488</v>
      </c>
      <c r="B14" s="293"/>
      <c r="C14" s="293"/>
      <c r="D14" s="294"/>
      <c r="E14" s="5" t="s">
        <v>12</v>
      </c>
      <c r="F14" s="3"/>
      <c r="G14" s="3"/>
      <c r="H14" s="3"/>
      <c r="I14" s="3"/>
    </row>
    <row r="15" spans="1:9" ht="26.5" customHeight="1" thickBot="1">
      <c r="A15" s="292" t="s">
        <v>489</v>
      </c>
      <c r="B15" s="293"/>
      <c r="C15" s="293"/>
      <c r="D15" s="294"/>
      <c r="E15" s="5" t="s">
        <v>14</v>
      </c>
      <c r="F15" s="3"/>
      <c r="G15" s="3"/>
      <c r="H15" s="3"/>
      <c r="I15" s="3"/>
    </row>
    <row r="16" spans="1:9" ht="26.5" customHeight="1" thickBot="1">
      <c r="A16" s="292" t="s">
        <v>490</v>
      </c>
      <c r="B16" s="293"/>
      <c r="C16" s="293"/>
      <c r="D16" s="294"/>
      <c r="E16" s="5" t="s">
        <v>16</v>
      </c>
      <c r="F16" s="3"/>
      <c r="G16" s="3"/>
      <c r="H16" s="3"/>
      <c r="I16" s="3"/>
    </row>
    <row r="17" spans="1:9" ht="26.5" customHeight="1" thickBot="1">
      <c r="A17" s="292" t="s">
        <v>491</v>
      </c>
      <c r="B17" s="293"/>
      <c r="C17" s="293"/>
      <c r="D17" s="294"/>
      <c r="E17" s="5" t="s">
        <v>18</v>
      </c>
      <c r="F17" s="3"/>
      <c r="G17" s="3"/>
      <c r="H17" s="3"/>
      <c r="I17" s="3"/>
    </row>
    <row r="18" spans="1:9" ht="26.5" customHeight="1" thickBot="1">
      <c r="A18" s="292" t="s">
        <v>492</v>
      </c>
      <c r="B18" s="293"/>
      <c r="C18" s="293"/>
      <c r="D18" s="294"/>
      <c r="E18" s="5" t="s">
        <v>20</v>
      </c>
      <c r="F18" s="3"/>
      <c r="G18" s="3"/>
      <c r="H18" s="3"/>
      <c r="I18" s="3"/>
    </row>
    <row r="19" spans="1:9" ht="15" thickBot="1">
      <c r="A19" s="292" t="s">
        <v>493</v>
      </c>
      <c r="B19" s="293"/>
      <c r="C19" s="293"/>
      <c r="D19" s="294"/>
      <c r="E19" s="5" t="s">
        <v>22</v>
      </c>
      <c r="F19" s="3"/>
      <c r="G19" s="3"/>
      <c r="H19" s="3"/>
      <c r="I19" s="3"/>
    </row>
    <row r="20" spans="1:9" ht="26.5" customHeight="1" thickBot="1">
      <c r="A20" s="292" t="s">
        <v>494</v>
      </c>
      <c r="B20" s="293"/>
      <c r="C20" s="293"/>
      <c r="D20" s="294"/>
      <c r="E20" s="5" t="s">
        <v>24</v>
      </c>
      <c r="F20" s="3"/>
      <c r="G20" s="3"/>
      <c r="H20" s="3"/>
      <c r="I20" s="3"/>
    </row>
    <row r="21" spans="1:9" ht="15" thickBot="1">
      <c r="A21" s="292" t="s">
        <v>281</v>
      </c>
      <c r="B21" s="293"/>
      <c r="C21" s="293"/>
      <c r="D21" s="294"/>
      <c r="E21" s="5" t="s">
        <v>26</v>
      </c>
      <c r="F21" s="3"/>
      <c r="G21" s="3"/>
      <c r="H21" s="3"/>
      <c r="I21" s="3"/>
    </row>
    <row r="22" spans="1:9" ht="15" thickBot="1">
      <c r="A22" s="292" t="s">
        <v>282</v>
      </c>
      <c r="B22" s="293"/>
      <c r="C22" s="293"/>
      <c r="D22" s="294"/>
      <c r="E22" s="5" t="s">
        <v>28</v>
      </c>
      <c r="F22" s="3"/>
      <c r="G22" s="3"/>
      <c r="H22" s="3"/>
      <c r="I22" s="3"/>
    </row>
    <row r="23" spans="1:9" ht="26.5" customHeight="1" thickBot="1">
      <c r="A23" s="292" t="s">
        <v>283</v>
      </c>
      <c r="B23" s="293"/>
      <c r="C23" s="293"/>
      <c r="D23" s="294"/>
      <c r="E23" s="5" t="s">
        <v>30</v>
      </c>
      <c r="F23" s="3"/>
      <c r="G23" s="3"/>
      <c r="H23" s="3"/>
      <c r="I23" s="3"/>
    </row>
    <row r="24" spans="1:9" ht="15" thickBot="1">
      <c r="A24" s="292" t="s">
        <v>284</v>
      </c>
      <c r="B24" s="293"/>
      <c r="C24" s="293"/>
      <c r="D24" s="294"/>
      <c r="E24" s="5" t="s">
        <v>32</v>
      </c>
      <c r="F24" s="3"/>
      <c r="G24" s="3"/>
      <c r="H24" s="3"/>
      <c r="I24" s="3"/>
    </row>
    <row r="25" spans="1:9" ht="17.5">
      <c r="A25" s="8"/>
    </row>
    <row r="26" spans="1:9" ht="18" thickBot="1">
      <c r="A26" s="8"/>
    </row>
    <row r="27" spans="1:9" ht="26.5" thickBot="1">
      <c r="A27" s="3"/>
      <c r="B27" s="3"/>
      <c r="C27" s="4" t="s">
        <v>510</v>
      </c>
      <c r="D27" s="4" t="s">
        <v>511</v>
      </c>
      <c r="E27" s="3"/>
      <c r="F27" s="278" t="s">
        <v>510</v>
      </c>
      <c r="G27" s="252"/>
      <c r="H27" s="278" t="s">
        <v>511</v>
      </c>
      <c r="I27" s="252"/>
    </row>
    <row r="28" spans="1:9" ht="26.5" thickBot="1">
      <c r="A28" s="3"/>
      <c r="B28" s="3"/>
      <c r="C28" s="4" t="s">
        <v>514</v>
      </c>
      <c r="D28" s="4" t="s">
        <v>515</v>
      </c>
      <c r="E28" s="3"/>
      <c r="F28" s="3"/>
      <c r="G28" s="3"/>
      <c r="H28" s="3"/>
      <c r="I28" s="3"/>
    </row>
    <row r="29" spans="1:9" ht="15" thickBot="1">
      <c r="A29" s="3"/>
      <c r="B29" s="3"/>
      <c r="C29" s="5" t="s">
        <v>166</v>
      </c>
      <c r="D29" s="5" t="s">
        <v>167</v>
      </c>
      <c r="E29" s="3"/>
      <c r="F29" s="3"/>
      <c r="G29" s="3"/>
      <c r="H29" s="3"/>
      <c r="I29" s="3"/>
    </row>
    <row r="30" spans="1:9" ht="15" thickBot="1">
      <c r="A30" s="5" t="s">
        <v>495</v>
      </c>
      <c r="B30" s="5" t="s">
        <v>38</v>
      </c>
      <c r="C30" s="3"/>
      <c r="D30" s="3"/>
      <c r="E30" s="3"/>
      <c r="F30" s="3"/>
      <c r="G30" s="3"/>
      <c r="H30" s="3"/>
      <c r="I30" s="3"/>
    </row>
    <row r="31" spans="1:9" ht="39.5" thickBot="1">
      <c r="A31" s="3"/>
      <c r="B31" s="3"/>
      <c r="C31" s="3"/>
      <c r="D31" s="3"/>
      <c r="E31" s="3"/>
      <c r="F31" s="4" t="s">
        <v>481</v>
      </c>
      <c r="G31" s="4" t="s">
        <v>496</v>
      </c>
      <c r="H31" s="4" t="s">
        <v>481</v>
      </c>
      <c r="I31" s="4" t="s">
        <v>496</v>
      </c>
    </row>
    <row r="32" spans="1:9" ht="15" thickBot="1">
      <c r="A32" s="3"/>
      <c r="B32" s="3"/>
      <c r="C32" s="3"/>
      <c r="D32" s="3"/>
      <c r="E32" s="3"/>
      <c r="F32" s="4" t="s">
        <v>168</v>
      </c>
      <c r="G32" s="4" t="s">
        <v>196</v>
      </c>
      <c r="H32" s="4" t="s">
        <v>197</v>
      </c>
      <c r="I32" s="4" t="s">
        <v>198</v>
      </c>
    </row>
    <row r="33" spans="1:9" ht="26.5" customHeight="1" thickBot="1">
      <c r="A33" s="292" t="s">
        <v>497</v>
      </c>
      <c r="B33" s="293"/>
      <c r="C33" s="293"/>
      <c r="D33" s="294"/>
      <c r="E33" s="5" t="s">
        <v>40</v>
      </c>
      <c r="F33" s="3"/>
      <c r="G33" s="3"/>
      <c r="H33" s="3"/>
      <c r="I33" s="3"/>
    </row>
    <row r="34" spans="1:9" ht="26.5" customHeight="1" thickBot="1">
      <c r="A34" s="292" t="s">
        <v>498</v>
      </c>
      <c r="B34" s="293"/>
      <c r="C34" s="293"/>
      <c r="D34" s="294"/>
      <c r="E34" s="5" t="s">
        <v>42</v>
      </c>
      <c r="F34" s="3"/>
      <c r="G34" s="3"/>
      <c r="H34" s="3"/>
      <c r="I34" s="3"/>
    </row>
    <row r="35" spans="1:9" ht="26.5" customHeight="1" thickBot="1">
      <c r="A35" s="292" t="s">
        <v>499</v>
      </c>
      <c r="B35" s="293"/>
      <c r="C35" s="293"/>
      <c r="D35" s="294"/>
      <c r="E35" s="5" t="s">
        <v>44</v>
      </c>
      <c r="F35" s="3"/>
      <c r="G35" s="3"/>
      <c r="H35" s="3"/>
      <c r="I35" s="3"/>
    </row>
    <row r="36" spans="1:9" ht="26.5" customHeight="1" thickBot="1">
      <c r="A36" s="292" t="s">
        <v>500</v>
      </c>
      <c r="B36" s="293"/>
      <c r="C36" s="293"/>
      <c r="D36" s="294"/>
      <c r="E36" s="5" t="s">
        <v>46</v>
      </c>
      <c r="F36" s="3"/>
      <c r="G36" s="3"/>
      <c r="H36" s="3"/>
      <c r="I36" s="3"/>
    </row>
    <row r="37" spans="1:9" ht="26.5" customHeight="1" thickBot="1">
      <c r="A37" s="292" t="s">
        <v>501</v>
      </c>
      <c r="B37" s="293"/>
      <c r="C37" s="293"/>
      <c r="D37" s="294"/>
      <c r="E37" s="5" t="s">
        <v>48</v>
      </c>
      <c r="F37" s="3"/>
      <c r="G37" s="3"/>
      <c r="H37" s="3"/>
      <c r="I37" s="3"/>
    </row>
    <row r="38" spans="1:9" ht="17.5">
      <c r="A38" s="8"/>
    </row>
    <row r="39" spans="1:9" ht="18" thickBot="1">
      <c r="A39" s="8"/>
    </row>
    <row r="40" spans="1:9" ht="15" thickBot="1">
      <c r="A40" s="278" t="s">
        <v>502</v>
      </c>
      <c r="B40" s="251"/>
      <c r="C40" s="251"/>
      <c r="D40" s="252"/>
    </row>
    <row r="41" spans="1:9" ht="15" thickBot="1">
      <c r="A41" s="3"/>
      <c r="B41" s="3"/>
      <c r="C41" s="4" t="s">
        <v>199</v>
      </c>
      <c r="D41" s="3"/>
    </row>
    <row r="42" spans="1:9" ht="15" thickBot="1">
      <c r="A42" s="6" t="s">
        <v>503</v>
      </c>
      <c r="B42" s="5" t="s">
        <v>58</v>
      </c>
      <c r="C42" s="3"/>
      <c r="D42" s="3"/>
    </row>
    <row r="43" spans="1:9" ht="15" thickBot="1">
      <c r="A43" s="6" t="s">
        <v>363</v>
      </c>
      <c r="B43" s="5" t="s">
        <v>60</v>
      </c>
      <c r="C43" s="3"/>
      <c r="D43" s="3"/>
    </row>
    <row r="44" spans="1:9" ht="15" thickBot="1">
      <c r="A44" s="6" t="s">
        <v>504</v>
      </c>
      <c r="B44" s="5" t="s">
        <v>62</v>
      </c>
      <c r="C44" s="3"/>
      <c r="D44" s="3"/>
    </row>
    <row r="45" spans="1:9" ht="15" thickBot="1">
      <c r="A45" s="6" t="s">
        <v>505</v>
      </c>
      <c r="B45" s="5" t="s">
        <v>64</v>
      </c>
      <c r="C45" s="3"/>
      <c r="D45" s="3"/>
    </row>
    <row r="46" spans="1:9" ht="15" thickBot="1">
      <c r="A46" s="6" t="s">
        <v>506</v>
      </c>
      <c r="B46" s="5" t="s">
        <v>66</v>
      </c>
      <c r="C46" s="3"/>
      <c r="D46" s="3"/>
    </row>
    <row r="47" spans="1:9" ht="15" thickBot="1">
      <c r="A47" s="6" t="s">
        <v>507</v>
      </c>
      <c r="B47" s="5" t="s">
        <v>68</v>
      </c>
      <c r="C47" s="3"/>
      <c r="D47" s="3"/>
    </row>
    <row r="48" spans="1:9" ht="15" thickBot="1">
      <c r="A48" s="3"/>
      <c r="B48" s="3"/>
      <c r="C48" s="4" t="s">
        <v>199</v>
      </c>
      <c r="D48" s="3"/>
    </row>
    <row r="49" spans="1:4" ht="15" thickBot="1">
      <c r="A49" s="5" t="s">
        <v>324</v>
      </c>
      <c r="B49" s="5" t="s">
        <v>78</v>
      </c>
      <c r="C49" s="3"/>
      <c r="D49" s="3"/>
    </row>
    <row r="50" spans="1:4" ht="15" thickBot="1">
      <c r="A50" s="3"/>
      <c r="B50" s="3"/>
      <c r="C50" s="3"/>
      <c r="D50" s="3"/>
    </row>
    <row r="51" spans="1:4" ht="39.65" customHeight="1" thickBot="1">
      <c r="A51" s="278" t="s">
        <v>516</v>
      </c>
      <c r="B51" s="252"/>
      <c r="C51" s="4" t="s">
        <v>510</v>
      </c>
      <c r="D51" s="4" t="s">
        <v>511</v>
      </c>
    </row>
    <row r="52" spans="1:4" ht="15" thickBot="1">
      <c r="A52" s="3"/>
      <c r="B52" s="3"/>
      <c r="C52" s="4" t="s">
        <v>200</v>
      </c>
      <c r="D52" s="4" t="s">
        <v>201</v>
      </c>
    </row>
    <row r="53" spans="1:4" ht="15" thickBot="1">
      <c r="A53" s="6" t="s">
        <v>517</v>
      </c>
      <c r="B53" s="5" t="s">
        <v>84</v>
      </c>
      <c r="C53" s="3"/>
      <c r="D53" s="3"/>
    </row>
    <row r="54" spans="1:4" ht="15" thickBot="1">
      <c r="A54" s="6" t="s">
        <v>518</v>
      </c>
      <c r="B54" s="5" t="s">
        <v>87</v>
      </c>
      <c r="C54" s="3"/>
      <c r="D54" s="3"/>
    </row>
    <row r="55" spans="1:4" ht="15" thickBot="1">
      <c r="A55" s="6" t="s">
        <v>519</v>
      </c>
      <c r="B55" s="5" t="s">
        <v>89</v>
      </c>
      <c r="C55" s="3"/>
      <c r="D55" s="3"/>
    </row>
    <row r="56" spans="1:4" ht="15" thickBot="1">
      <c r="A56" s="6" t="s">
        <v>520</v>
      </c>
      <c r="B56" s="5" t="s">
        <v>91</v>
      </c>
      <c r="C56" s="3"/>
      <c r="D56" s="3"/>
    </row>
    <row r="57" spans="1:4" ht="15" thickBot="1">
      <c r="A57" s="6" t="s">
        <v>521</v>
      </c>
      <c r="B57" s="5" t="s">
        <v>93</v>
      </c>
      <c r="C57" s="3"/>
      <c r="D57" s="3"/>
    </row>
    <row r="58" spans="1:4" ht="15" thickBot="1">
      <c r="A58" s="6" t="s">
        <v>522</v>
      </c>
      <c r="B58" s="5" t="s">
        <v>95</v>
      </c>
      <c r="C58" s="3"/>
      <c r="D58" s="3"/>
    </row>
    <row r="59" spans="1:4" ht="15" thickBot="1">
      <c r="A59" s="6" t="s">
        <v>523</v>
      </c>
      <c r="B59" s="5" t="s">
        <v>97</v>
      </c>
      <c r="C59" s="3"/>
      <c r="D59" s="3"/>
    </row>
    <row r="60" spans="1:4">
      <c r="A60" s="7"/>
    </row>
  </sheetData>
  <mergeCells count="27">
    <mergeCell ref="A36:D36"/>
    <mergeCell ref="A37:D37"/>
    <mergeCell ref="A40:D40"/>
    <mergeCell ref="A51:B51"/>
    <mergeCell ref="A24:D24"/>
    <mergeCell ref="A17:D17"/>
    <mergeCell ref="H27:I27"/>
    <mergeCell ref="A33:D33"/>
    <mergeCell ref="A34:D34"/>
    <mergeCell ref="A35:D35"/>
    <mergeCell ref="A18:D18"/>
    <mergeCell ref="A19:D19"/>
    <mergeCell ref="A20:D20"/>
    <mergeCell ref="A21:D21"/>
    <mergeCell ref="A22:D22"/>
    <mergeCell ref="A23:D23"/>
    <mergeCell ref="F27:G27"/>
    <mergeCell ref="A12:D12"/>
    <mergeCell ref="A13:D13"/>
    <mergeCell ref="A14:D14"/>
    <mergeCell ref="A15:D15"/>
    <mergeCell ref="A16:D16"/>
    <mergeCell ref="F3:G3"/>
    <mergeCell ref="H3:I3"/>
    <mergeCell ref="A9:D9"/>
    <mergeCell ref="A10:D10"/>
    <mergeCell ref="A11:D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
  <sheetViews>
    <sheetView workbookViewId="0">
      <selection activeCell="C9" sqref="C9"/>
    </sheetView>
  </sheetViews>
  <sheetFormatPr defaultRowHeight="14.5"/>
  <cols>
    <col min="1" max="1" width="51.453125" customWidth="1"/>
    <col min="2" max="2" width="14.7265625" customWidth="1"/>
    <col min="3" max="3" width="22.26953125" customWidth="1"/>
    <col min="4" max="4" width="12.1796875" customWidth="1"/>
    <col min="5" max="5" width="18.81640625" customWidth="1"/>
    <col min="6" max="6" width="12.54296875" customWidth="1"/>
    <col min="7" max="7" width="20.453125" customWidth="1"/>
    <col min="8" max="8" width="14" customWidth="1"/>
  </cols>
  <sheetData>
    <row r="1" spans="1:9" ht="18">
      <c r="A1" s="2" t="s">
        <v>524</v>
      </c>
    </row>
    <row r="2" spans="1:9" ht="18.5" thickBot="1">
      <c r="A2" s="2" t="s">
        <v>525</v>
      </c>
    </row>
    <row r="3" spans="1:9" ht="39.5" thickBot="1">
      <c r="A3" s="4" t="s">
        <v>526</v>
      </c>
      <c r="B3" s="4" t="s">
        <v>527</v>
      </c>
      <c r="C3" s="4" t="s">
        <v>528</v>
      </c>
      <c r="D3" s="4" t="s">
        <v>529</v>
      </c>
      <c r="E3" s="4" t="s">
        <v>530</v>
      </c>
      <c r="F3" s="4" t="s">
        <v>531</v>
      </c>
      <c r="G3" s="4" t="s">
        <v>532</v>
      </c>
      <c r="H3" s="4" t="s">
        <v>533</v>
      </c>
      <c r="I3" s="3"/>
    </row>
    <row r="4" spans="1:9" ht="15" thickBot="1">
      <c r="A4" s="4" t="s">
        <v>2</v>
      </c>
      <c r="B4" s="4" t="s">
        <v>161</v>
      </c>
      <c r="C4" s="4" t="s">
        <v>162</v>
      </c>
      <c r="D4" s="4" t="s">
        <v>163</v>
      </c>
      <c r="E4" s="4" t="s">
        <v>164</v>
      </c>
      <c r="F4" s="4" t="s">
        <v>165</v>
      </c>
      <c r="G4" s="4" t="s">
        <v>166</v>
      </c>
      <c r="H4" s="4" t="s">
        <v>167</v>
      </c>
      <c r="I4" s="5" t="s">
        <v>534</v>
      </c>
    </row>
    <row r="5" spans="1:9" ht="15" thickBot="1">
      <c r="A5" s="3"/>
      <c r="B5" s="3"/>
      <c r="C5" s="3"/>
      <c r="D5" s="3"/>
      <c r="E5" s="3"/>
      <c r="F5" s="3"/>
      <c r="G5" s="3"/>
      <c r="H5" s="3"/>
      <c r="I5" s="3"/>
    </row>
    <row r="6" spans="1:9" ht="17.5">
      <c r="A6" s="8"/>
    </row>
    <row r="7" spans="1:9" ht="18" thickBot="1">
      <c r="A7" s="8"/>
    </row>
    <row r="8" spans="1:9" ht="52.5" thickBot="1">
      <c r="A8" s="278" t="s">
        <v>535</v>
      </c>
      <c r="B8" s="251"/>
      <c r="C8" s="251"/>
      <c r="D8" s="251"/>
      <c r="E8" s="251"/>
      <c r="F8" s="252"/>
      <c r="G8" s="278" t="s">
        <v>536</v>
      </c>
      <c r="H8" s="252"/>
      <c r="I8" s="4" t="s">
        <v>537</v>
      </c>
    </row>
    <row r="9" spans="1:9" ht="117.5" thickBot="1">
      <c r="A9" s="4" t="s">
        <v>538</v>
      </c>
      <c r="B9" s="4" t="s">
        <v>539</v>
      </c>
      <c r="C9" s="4" t="s">
        <v>540</v>
      </c>
      <c r="D9" s="4" t="s">
        <v>541</v>
      </c>
      <c r="E9" s="4" t="s">
        <v>542</v>
      </c>
      <c r="F9" s="4" t="s">
        <v>543</v>
      </c>
      <c r="G9" s="4" t="s">
        <v>544</v>
      </c>
      <c r="H9" s="4" t="s">
        <v>545</v>
      </c>
      <c r="I9" s="4" t="s">
        <v>546</v>
      </c>
    </row>
    <row r="10" spans="1:9" ht="15" thickBot="1">
      <c r="A10" s="4" t="s">
        <v>244</v>
      </c>
      <c r="B10" s="4" t="s">
        <v>245</v>
      </c>
      <c r="C10" s="4" t="s">
        <v>203</v>
      </c>
      <c r="D10" s="4" t="s">
        <v>214</v>
      </c>
      <c r="E10" s="4" t="s">
        <v>215</v>
      </c>
      <c r="F10" s="4" t="s">
        <v>216</v>
      </c>
      <c r="G10" s="4" t="s">
        <v>217</v>
      </c>
      <c r="H10" s="4" t="s">
        <v>218</v>
      </c>
      <c r="I10" s="4" t="s">
        <v>219</v>
      </c>
    </row>
    <row r="11" spans="1:9" ht="15" thickBot="1">
      <c r="A11" s="3"/>
      <c r="B11" s="3"/>
      <c r="C11" s="3"/>
      <c r="D11" s="3"/>
      <c r="E11" s="3"/>
      <c r="F11" s="3"/>
      <c r="G11" s="3"/>
      <c r="H11" s="3"/>
      <c r="I11" s="3"/>
    </row>
  </sheetData>
  <mergeCells count="2">
    <mergeCell ref="A8:F8"/>
    <mergeCell ref="G8: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62"/>
  <sheetViews>
    <sheetView showGridLines="0" topLeftCell="A43" zoomScale="85" zoomScaleNormal="85" workbookViewId="0">
      <selection activeCell="C85" sqref="C85"/>
    </sheetView>
  </sheetViews>
  <sheetFormatPr defaultColWidth="9.1796875" defaultRowHeight="14"/>
  <cols>
    <col min="1" max="1" width="77.7265625" style="80" customWidth="1"/>
    <col min="2" max="2" width="16.54296875" style="80" customWidth="1"/>
    <col min="3" max="3" width="30.54296875" style="80" customWidth="1"/>
    <col min="4" max="16384" width="9.1796875" style="80"/>
  </cols>
  <sheetData>
    <row r="1" spans="1:3" ht="15" customHeight="1">
      <c r="A1" s="223" t="s">
        <v>597</v>
      </c>
      <c r="B1" s="223"/>
      <c r="C1" s="223"/>
    </row>
    <row r="2" spans="1:3" ht="15" customHeight="1" thickBot="1">
      <c r="A2" s="223"/>
      <c r="B2" s="223"/>
      <c r="C2" s="223"/>
    </row>
    <row r="3" spans="1:3" ht="14.5" thickBot="1">
      <c r="A3" s="81"/>
      <c r="B3" s="81"/>
      <c r="C3" s="70" t="s">
        <v>0</v>
      </c>
    </row>
    <row r="4" spans="1:3" ht="14.5" thickBot="1">
      <c r="A4" s="82" t="s">
        <v>1</v>
      </c>
      <c r="B4" s="81"/>
      <c r="C4" s="71" t="s">
        <v>2</v>
      </c>
    </row>
    <row r="5" spans="1:3" ht="17.5" customHeight="1" thickBot="1">
      <c r="A5" s="83" t="s">
        <v>3</v>
      </c>
      <c r="B5" s="84" t="s">
        <v>4</v>
      </c>
      <c r="C5" s="72">
        <v>0</v>
      </c>
    </row>
    <row r="6" spans="1:3" ht="17.5" customHeight="1" thickBot="1">
      <c r="A6" s="83" t="s">
        <v>5</v>
      </c>
      <c r="B6" s="85" t="s">
        <v>6</v>
      </c>
      <c r="C6" s="72">
        <v>0</v>
      </c>
    </row>
    <row r="7" spans="1:3" ht="17.5" customHeight="1" thickBot="1">
      <c r="A7" s="83" t="s">
        <v>7</v>
      </c>
      <c r="B7" s="86" t="s">
        <v>8</v>
      </c>
      <c r="C7" s="72">
        <v>0</v>
      </c>
    </row>
    <row r="8" spans="1:3" ht="17.5" customHeight="1" thickBot="1">
      <c r="A8" s="83" t="s">
        <v>9</v>
      </c>
      <c r="B8" s="86" t="s">
        <v>10</v>
      </c>
      <c r="C8" s="72">
        <v>0</v>
      </c>
    </row>
    <row r="9" spans="1:3" ht="17.5" customHeight="1" thickBot="1">
      <c r="A9" s="83" t="s">
        <v>11</v>
      </c>
      <c r="B9" s="86" t="s">
        <v>12</v>
      </c>
      <c r="C9" s="72">
        <v>2930184.4881275194</v>
      </c>
    </row>
    <row r="10" spans="1:3" ht="17.5" customHeight="1" thickBot="1">
      <c r="A10" s="87" t="s">
        <v>13</v>
      </c>
      <c r="B10" s="86" t="s">
        <v>14</v>
      </c>
      <c r="C10" s="72">
        <v>0</v>
      </c>
    </row>
    <row r="11" spans="1:3" ht="17.5" customHeight="1" thickBot="1">
      <c r="A11" s="87" t="s">
        <v>15</v>
      </c>
      <c r="B11" s="86" t="s">
        <v>16</v>
      </c>
      <c r="C11" s="72">
        <v>0</v>
      </c>
    </row>
    <row r="12" spans="1:3" ht="17.5" customHeight="1" thickBot="1">
      <c r="A12" s="87" t="s">
        <v>17</v>
      </c>
      <c r="B12" s="86" t="s">
        <v>18</v>
      </c>
      <c r="C12" s="72">
        <v>47215.952487131297</v>
      </c>
    </row>
    <row r="13" spans="1:3" ht="17.5" customHeight="1" thickBot="1">
      <c r="A13" s="88" t="s">
        <v>19</v>
      </c>
      <c r="B13" s="86" t="s">
        <v>20</v>
      </c>
      <c r="C13" s="72">
        <v>47215.952487131297</v>
      </c>
    </row>
    <row r="14" spans="1:3" ht="17.5" customHeight="1" thickBot="1">
      <c r="A14" s="88" t="s">
        <v>21</v>
      </c>
      <c r="B14" s="86" t="s">
        <v>22</v>
      </c>
      <c r="C14" s="72">
        <v>0</v>
      </c>
    </row>
    <row r="15" spans="1:3" ht="17.5" customHeight="1" thickBot="1">
      <c r="A15" s="87" t="s">
        <v>23</v>
      </c>
      <c r="B15" s="86" t="s">
        <v>24</v>
      </c>
      <c r="C15" s="72">
        <v>2447776.4236546601</v>
      </c>
    </row>
    <row r="16" spans="1:3" ht="17.5" customHeight="1" thickBot="1">
      <c r="A16" s="88" t="s">
        <v>25</v>
      </c>
      <c r="B16" s="86" t="s">
        <v>26</v>
      </c>
      <c r="C16" s="72">
        <v>1213179.3493899601</v>
      </c>
    </row>
    <row r="17" spans="1:3" ht="17.5" customHeight="1" thickBot="1">
      <c r="A17" s="88" t="s">
        <v>27</v>
      </c>
      <c r="B17" s="86" t="s">
        <v>28</v>
      </c>
      <c r="C17" s="72">
        <v>1234597.0742646998</v>
      </c>
    </row>
    <row r="18" spans="1:3" ht="17.5" customHeight="1" thickBot="1">
      <c r="A18" s="88" t="s">
        <v>29</v>
      </c>
      <c r="B18" s="86" t="s">
        <v>30</v>
      </c>
      <c r="C18" s="72">
        <v>0</v>
      </c>
    </row>
    <row r="19" spans="1:3" ht="17.5" customHeight="1" thickBot="1">
      <c r="A19" s="88" t="s">
        <v>31</v>
      </c>
      <c r="B19" s="86" t="s">
        <v>32</v>
      </c>
      <c r="C19" s="72">
        <v>0</v>
      </c>
    </row>
    <row r="20" spans="1:3" ht="17.5" customHeight="1" thickBot="1">
      <c r="A20" s="87" t="s">
        <v>33</v>
      </c>
      <c r="B20" s="86" t="s">
        <v>34</v>
      </c>
      <c r="C20" s="72">
        <v>435192.11198572803</v>
      </c>
    </row>
    <row r="21" spans="1:3" ht="17.5" customHeight="1" thickBot="1">
      <c r="A21" s="87" t="s">
        <v>35</v>
      </c>
      <c r="B21" s="86" t="s">
        <v>36</v>
      </c>
      <c r="C21" s="72">
        <v>0</v>
      </c>
    </row>
    <row r="22" spans="1:3" ht="17.5" customHeight="1" thickBot="1">
      <c r="A22" s="87" t="s">
        <v>37</v>
      </c>
      <c r="B22" s="86" t="s">
        <v>38</v>
      </c>
      <c r="C22" s="72">
        <v>0</v>
      </c>
    </row>
    <row r="23" spans="1:3" ht="17.5" customHeight="1" thickBot="1">
      <c r="A23" s="87" t="s">
        <v>39</v>
      </c>
      <c r="B23" s="86" t="s">
        <v>40</v>
      </c>
      <c r="C23" s="72">
        <v>0</v>
      </c>
    </row>
    <row r="24" spans="1:3" ht="17.5" customHeight="1" thickBot="1">
      <c r="A24" s="83" t="s">
        <v>41</v>
      </c>
      <c r="B24" s="86" t="s">
        <v>42</v>
      </c>
      <c r="C24" s="72">
        <v>5217833.5043423008</v>
      </c>
    </row>
    <row r="25" spans="1:3" ht="17.5" customHeight="1" thickBot="1">
      <c r="A25" s="83" t="s">
        <v>43</v>
      </c>
      <c r="B25" s="86" t="s">
        <v>44</v>
      </c>
      <c r="C25" s="72">
        <v>0</v>
      </c>
    </row>
    <row r="26" spans="1:3" ht="17.5" customHeight="1" thickBot="1">
      <c r="A26" s="87" t="s">
        <v>45</v>
      </c>
      <c r="B26" s="86" t="s">
        <v>46</v>
      </c>
      <c r="C26" s="72">
        <v>0</v>
      </c>
    </row>
    <row r="27" spans="1:3" ht="17.5" customHeight="1" thickBot="1">
      <c r="A27" s="87" t="s">
        <v>47</v>
      </c>
      <c r="B27" s="86" t="s">
        <v>48</v>
      </c>
      <c r="C27" s="72">
        <v>0</v>
      </c>
    </row>
    <row r="28" spans="1:3" ht="17.5" customHeight="1" thickBot="1">
      <c r="A28" s="87" t="s">
        <v>49</v>
      </c>
      <c r="B28" s="86" t="s">
        <v>50</v>
      </c>
      <c r="C28" s="72">
        <v>0</v>
      </c>
    </row>
    <row r="29" spans="1:3" ht="17.5" customHeight="1" thickBot="1">
      <c r="A29" s="83" t="s">
        <v>51</v>
      </c>
      <c r="B29" s="86" t="s">
        <v>52</v>
      </c>
      <c r="C29" s="72">
        <v>428458.49400000001</v>
      </c>
    </row>
    <row r="30" spans="1:3" ht="17.5" customHeight="1" thickBot="1">
      <c r="A30" s="87" t="s">
        <v>53</v>
      </c>
      <c r="B30" s="86" t="s">
        <v>54</v>
      </c>
      <c r="C30" s="72">
        <v>0</v>
      </c>
    </row>
    <row r="31" spans="1:3" ht="17.5" customHeight="1" thickBot="1">
      <c r="A31" s="88" t="s">
        <v>55</v>
      </c>
      <c r="B31" s="86" t="s">
        <v>56</v>
      </c>
      <c r="C31" s="72">
        <v>0</v>
      </c>
    </row>
    <row r="32" spans="1:3" ht="17.5" customHeight="1" thickBot="1">
      <c r="A32" s="88" t="s">
        <v>57</v>
      </c>
      <c r="B32" s="86" t="s">
        <v>58</v>
      </c>
      <c r="C32" s="72">
        <v>0</v>
      </c>
    </row>
    <row r="33" spans="1:3" ht="17.5" customHeight="1" thickBot="1">
      <c r="A33" s="87" t="s">
        <v>59</v>
      </c>
      <c r="B33" s="86" t="s">
        <v>60</v>
      </c>
      <c r="C33" s="72">
        <v>428458.49400000001</v>
      </c>
    </row>
    <row r="34" spans="1:3" ht="17.5" customHeight="1" thickBot="1">
      <c r="A34" s="88" t="s">
        <v>61</v>
      </c>
      <c r="B34" s="86" t="s">
        <v>62</v>
      </c>
      <c r="C34" s="72">
        <v>394464.37400000001</v>
      </c>
    </row>
    <row r="35" spans="1:3" ht="17.5" customHeight="1" thickBot="1">
      <c r="A35" s="88" t="s">
        <v>63</v>
      </c>
      <c r="B35" s="86" t="s">
        <v>64</v>
      </c>
      <c r="C35" s="72">
        <v>33994.120000000003</v>
      </c>
    </row>
    <row r="36" spans="1:3" ht="17.5" customHeight="1" thickBot="1">
      <c r="A36" s="87" t="s">
        <v>65</v>
      </c>
      <c r="B36" s="86" t="s">
        <v>66</v>
      </c>
      <c r="C36" s="72">
        <v>0</v>
      </c>
    </row>
    <row r="37" spans="1:3" ht="17.5" customHeight="1" thickBot="1">
      <c r="A37" s="83" t="s">
        <v>67</v>
      </c>
      <c r="B37" s="86" t="s">
        <v>68</v>
      </c>
      <c r="C37" s="72">
        <v>0</v>
      </c>
    </row>
    <row r="38" spans="1:3" ht="17.5" customHeight="1" thickBot="1">
      <c r="A38" s="83" t="s">
        <v>69</v>
      </c>
      <c r="B38" s="86" t="s">
        <v>70</v>
      </c>
      <c r="C38" s="72">
        <v>1118189.2080000001</v>
      </c>
    </row>
    <row r="39" spans="1:3" ht="17.5" customHeight="1" thickBot="1">
      <c r="A39" s="83" t="s">
        <v>71</v>
      </c>
      <c r="B39" s="86" t="s">
        <v>72</v>
      </c>
      <c r="C39" s="72">
        <v>9265.9840000000004</v>
      </c>
    </row>
    <row r="40" spans="1:3" ht="17.5" customHeight="1" thickBot="1">
      <c r="A40" s="83" t="s">
        <v>73</v>
      </c>
      <c r="B40" s="86" t="s">
        <v>74</v>
      </c>
      <c r="C40" s="72">
        <v>0</v>
      </c>
    </row>
    <row r="41" spans="1:3" ht="17.5" customHeight="1" thickBot="1">
      <c r="A41" s="83" t="s">
        <v>75</v>
      </c>
      <c r="B41" s="86" t="s">
        <v>76</v>
      </c>
      <c r="C41" s="72">
        <v>0</v>
      </c>
    </row>
    <row r="42" spans="1:3" ht="17.5" customHeight="1" thickBot="1">
      <c r="A42" s="83" t="s">
        <v>77</v>
      </c>
      <c r="B42" s="86" t="s">
        <v>78</v>
      </c>
      <c r="C42" s="72">
        <v>0</v>
      </c>
    </row>
    <row r="43" spans="1:3" ht="17.5" customHeight="1" thickBot="1">
      <c r="A43" s="83" t="s">
        <v>79</v>
      </c>
      <c r="B43" s="86" t="s">
        <v>80</v>
      </c>
      <c r="C43" s="72">
        <v>75243.597755836498</v>
      </c>
    </row>
    <row r="44" spans="1:3" ht="17.5" customHeight="1" thickBot="1">
      <c r="A44" s="83" t="s">
        <v>81</v>
      </c>
      <c r="B44" s="89" t="s">
        <v>82</v>
      </c>
      <c r="C44" s="72">
        <v>0</v>
      </c>
    </row>
    <row r="45" spans="1:3" ht="17.5" customHeight="1" thickBot="1">
      <c r="A45" s="82" t="s">
        <v>83</v>
      </c>
      <c r="B45" s="84" t="s">
        <v>84</v>
      </c>
      <c r="C45" s="72">
        <v>9779175.2762256563</v>
      </c>
    </row>
    <row r="46" spans="1:3" ht="17.5" customHeight="1" thickBot="1">
      <c r="A46" s="82" t="s">
        <v>85</v>
      </c>
      <c r="B46" s="81"/>
      <c r="C46" s="72"/>
    </row>
    <row r="47" spans="1:3" ht="17.5" customHeight="1" thickBot="1">
      <c r="A47" s="83" t="s">
        <v>86</v>
      </c>
      <c r="B47" s="90" t="s">
        <v>87</v>
      </c>
      <c r="C47" s="72">
        <v>0</v>
      </c>
    </row>
    <row r="48" spans="1:3" ht="17.5" customHeight="1" thickBot="1">
      <c r="A48" s="87" t="s">
        <v>88</v>
      </c>
      <c r="B48" s="85" t="s">
        <v>89</v>
      </c>
      <c r="C48" s="72">
        <v>0</v>
      </c>
    </row>
    <row r="49" spans="1:3" ht="17.5" customHeight="1" thickBot="1">
      <c r="A49" s="88" t="s">
        <v>90</v>
      </c>
      <c r="B49" s="86" t="s">
        <v>91</v>
      </c>
      <c r="C49" s="72">
        <v>0</v>
      </c>
    </row>
    <row r="50" spans="1:3" ht="17.5" customHeight="1" thickBot="1">
      <c r="A50" s="88" t="s">
        <v>92</v>
      </c>
      <c r="B50" s="86" t="s">
        <v>93</v>
      </c>
      <c r="C50" s="72">
        <v>0</v>
      </c>
    </row>
    <row r="51" spans="1:3" ht="17.5" customHeight="1" thickBot="1">
      <c r="A51" s="88" t="s">
        <v>94</v>
      </c>
      <c r="B51" s="86" t="s">
        <v>95</v>
      </c>
      <c r="C51" s="72">
        <v>0</v>
      </c>
    </row>
    <row r="52" spans="1:3" ht="17.5" customHeight="1" thickBot="1">
      <c r="A52" s="87" t="s">
        <v>96</v>
      </c>
      <c r="B52" s="86" t="s">
        <v>97</v>
      </c>
      <c r="C52" s="72">
        <v>0</v>
      </c>
    </row>
    <row r="53" spans="1:3" ht="17.5" customHeight="1" thickBot="1">
      <c r="A53" s="88" t="s">
        <v>90</v>
      </c>
      <c r="B53" s="86" t="s">
        <v>98</v>
      </c>
      <c r="C53" s="72">
        <v>0</v>
      </c>
    </row>
    <row r="54" spans="1:3" ht="17.5" customHeight="1" thickBot="1">
      <c r="A54" s="88" t="s">
        <v>92</v>
      </c>
      <c r="B54" s="86" t="s">
        <v>99</v>
      </c>
      <c r="C54" s="72">
        <v>0</v>
      </c>
    </row>
    <row r="55" spans="1:3" ht="17.5" customHeight="1" thickBot="1">
      <c r="A55" s="88" t="s">
        <v>94</v>
      </c>
      <c r="B55" s="86" t="s">
        <v>100</v>
      </c>
      <c r="C55" s="72">
        <v>0</v>
      </c>
    </row>
    <row r="56" spans="1:3" ht="17.5" customHeight="1" thickBot="1">
      <c r="A56" s="83" t="s">
        <v>101</v>
      </c>
      <c r="B56" s="86" t="s">
        <v>102</v>
      </c>
      <c r="C56" s="72">
        <v>1830026.4865446337</v>
      </c>
    </row>
    <row r="57" spans="1:3" ht="17.5" customHeight="1" thickBot="1">
      <c r="A57" s="87" t="s">
        <v>103</v>
      </c>
      <c r="B57" s="86" t="s">
        <v>104</v>
      </c>
      <c r="C57" s="72">
        <v>1228597.6638382098</v>
      </c>
    </row>
    <row r="58" spans="1:3" ht="17.5" customHeight="1" thickBot="1">
      <c r="A58" s="88" t="s">
        <v>90</v>
      </c>
      <c r="B58" s="86" t="s">
        <v>105</v>
      </c>
      <c r="C58" s="72">
        <v>0</v>
      </c>
    </row>
    <row r="59" spans="1:3" ht="17.5" customHeight="1" thickBot="1">
      <c r="A59" s="88" t="s">
        <v>92</v>
      </c>
      <c r="B59" s="86" t="s">
        <v>106</v>
      </c>
      <c r="C59" s="72">
        <v>1183570.0968382098</v>
      </c>
    </row>
    <row r="60" spans="1:3" ht="17.5" customHeight="1" thickBot="1">
      <c r="A60" s="88" t="s">
        <v>94</v>
      </c>
      <c r="B60" s="86" t="s">
        <v>107</v>
      </c>
      <c r="C60" s="72">
        <v>45027.56700000001</v>
      </c>
    </row>
    <row r="61" spans="1:3" ht="17.5" customHeight="1" thickBot="1">
      <c r="A61" s="87" t="s">
        <v>108</v>
      </c>
      <c r="B61" s="86" t="s">
        <v>109</v>
      </c>
      <c r="C61" s="72">
        <v>601428.82270642405</v>
      </c>
    </row>
    <row r="62" spans="1:3" ht="17.5" customHeight="1" thickBot="1">
      <c r="A62" s="88" t="s">
        <v>90</v>
      </c>
      <c r="B62" s="86" t="s">
        <v>110</v>
      </c>
      <c r="C62" s="72">
        <v>0</v>
      </c>
    </row>
    <row r="63" spans="1:3" ht="17.5" customHeight="1" thickBot="1">
      <c r="A63" s="88" t="s">
        <v>92</v>
      </c>
      <c r="B63" s="86" t="s">
        <v>111</v>
      </c>
      <c r="C63" s="72">
        <v>569298.90470642399</v>
      </c>
    </row>
    <row r="64" spans="1:3" ht="17.5" customHeight="1" thickBot="1">
      <c r="A64" s="88" t="s">
        <v>94</v>
      </c>
      <c r="B64" s="86" t="s">
        <v>112</v>
      </c>
      <c r="C64" s="72">
        <v>32129.918000000001</v>
      </c>
    </row>
    <row r="65" spans="1:3" ht="17.5" customHeight="1" thickBot="1">
      <c r="A65" s="83" t="s">
        <v>113</v>
      </c>
      <c r="B65" s="86" t="s">
        <v>114</v>
      </c>
      <c r="C65" s="72">
        <v>5217833.5043423008</v>
      </c>
    </row>
    <row r="66" spans="1:3" ht="17.5" customHeight="1" thickBot="1">
      <c r="A66" s="87" t="s">
        <v>90</v>
      </c>
      <c r="B66" s="86" t="s">
        <v>115</v>
      </c>
      <c r="C66" s="72">
        <v>5217833.5043423008</v>
      </c>
    </row>
    <row r="67" spans="1:3" ht="17.5" customHeight="1" thickBot="1">
      <c r="A67" s="87" t="s">
        <v>92</v>
      </c>
      <c r="B67" s="86" t="s">
        <v>116</v>
      </c>
      <c r="C67" s="72">
        <v>0</v>
      </c>
    </row>
    <row r="68" spans="1:3" ht="17.5" customHeight="1" thickBot="1">
      <c r="A68" s="87" t="s">
        <v>94</v>
      </c>
      <c r="B68" s="86" t="s">
        <v>117</v>
      </c>
      <c r="C68" s="72">
        <v>0</v>
      </c>
    </row>
    <row r="69" spans="1:3" ht="17.5" customHeight="1" thickBot="1">
      <c r="A69" s="83" t="s">
        <v>118</v>
      </c>
      <c r="B69" s="86" t="s">
        <v>119</v>
      </c>
      <c r="C69" s="72">
        <v>0</v>
      </c>
    </row>
    <row r="70" spans="1:3" ht="17.5" customHeight="1" thickBot="1">
      <c r="A70" s="83" t="s">
        <v>120</v>
      </c>
      <c r="B70" s="86" t="s">
        <v>121</v>
      </c>
      <c r="C70" s="72">
        <v>0</v>
      </c>
    </row>
    <row r="71" spans="1:3" ht="17.5" customHeight="1" thickBot="1">
      <c r="A71" s="83" t="s">
        <v>122</v>
      </c>
      <c r="B71" s="86" t="s">
        <v>123</v>
      </c>
      <c r="C71" s="72">
        <v>0</v>
      </c>
    </row>
    <row r="72" spans="1:3" ht="17.5" customHeight="1" thickBot="1">
      <c r="A72" s="83" t="s">
        <v>124</v>
      </c>
      <c r="B72" s="86" t="s">
        <v>125</v>
      </c>
      <c r="C72" s="72">
        <v>0</v>
      </c>
    </row>
    <row r="73" spans="1:3" ht="17.5" customHeight="1" thickBot="1">
      <c r="A73" s="83" t="s">
        <v>126</v>
      </c>
      <c r="B73" s="86" t="s">
        <v>127</v>
      </c>
      <c r="C73" s="72">
        <v>95846.099691073992</v>
      </c>
    </row>
    <row r="74" spans="1:3" ht="17.5" customHeight="1" thickBot="1">
      <c r="A74" s="83" t="s">
        <v>35</v>
      </c>
      <c r="B74" s="86" t="s">
        <v>128</v>
      </c>
      <c r="C74" s="72">
        <v>0</v>
      </c>
    </row>
    <row r="75" spans="1:3" ht="17.5" customHeight="1" thickBot="1">
      <c r="A75" s="83" t="s">
        <v>129</v>
      </c>
      <c r="B75" s="86" t="s">
        <v>130</v>
      </c>
      <c r="C75" s="72">
        <v>0</v>
      </c>
    </row>
    <row r="76" spans="1:3" ht="17.5" customHeight="1" thickBot="1">
      <c r="A76" s="83" t="s">
        <v>131</v>
      </c>
      <c r="B76" s="86" t="s">
        <v>132</v>
      </c>
      <c r="C76" s="72">
        <v>0</v>
      </c>
    </row>
    <row r="77" spans="1:3" ht="17.5" customHeight="1" thickBot="1">
      <c r="A77" s="83" t="s">
        <v>133</v>
      </c>
      <c r="B77" s="86" t="s">
        <v>134</v>
      </c>
      <c r="C77" s="72">
        <v>515026.56400000001</v>
      </c>
    </row>
    <row r="78" spans="1:3" ht="17.5" customHeight="1" thickBot="1">
      <c r="A78" s="83" t="s">
        <v>135</v>
      </c>
      <c r="B78" s="86" t="s">
        <v>136</v>
      </c>
      <c r="C78" s="72">
        <v>0</v>
      </c>
    </row>
    <row r="79" spans="1:3" ht="17.5" customHeight="1" thickBot="1">
      <c r="A79" s="83" t="s">
        <v>137</v>
      </c>
      <c r="B79" s="86" t="s">
        <v>138</v>
      </c>
      <c r="C79" s="72">
        <v>0</v>
      </c>
    </row>
    <row r="80" spans="1:3" ht="17.5" customHeight="1" thickBot="1">
      <c r="A80" s="83" t="s">
        <v>139</v>
      </c>
      <c r="B80" s="86" t="s">
        <v>140</v>
      </c>
      <c r="C80" s="72">
        <v>0</v>
      </c>
    </row>
    <row r="81" spans="1:3" ht="17.5" customHeight="1" thickBot="1">
      <c r="A81" s="87" t="s">
        <v>141</v>
      </c>
      <c r="B81" s="86" t="s">
        <v>142</v>
      </c>
      <c r="C81" s="72">
        <v>0</v>
      </c>
    </row>
    <row r="82" spans="1:3" ht="17.5" customHeight="1" thickBot="1">
      <c r="A82" s="87" t="s">
        <v>143</v>
      </c>
      <c r="B82" s="86" t="s">
        <v>144</v>
      </c>
      <c r="C82" s="72">
        <v>0</v>
      </c>
    </row>
    <row r="83" spans="1:3" ht="17.5" customHeight="1" thickBot="1">
      <c r="A83" s="83" t="s">
        <v>145</v>
      </c>
      <c r="B83" s="86" t="s">
        <v>146</v>
      </c>
      <c r="C83" s="72">
        <v>0</v>
      </c>
    </row>
    <row r="84" spans="1:3" ht="17.5" customHeight="1" thickBot="1">
      <c r="A84" s="82" t="s">
        <v>147</v>
      </c>
      <c r="B84" s="86" t="s">
        <v>148</v>
      </c>
      <c r="C84" s="72">
        <v>7658732.6545780087</v>
      </c>
    </row>
    <row r="85" spans="1:3" ht="14.5" thickBot="1">
      <c r="A85" s="82" t="s">
        <v>149</v>
      </c>
      <c r="B85" s="91" t="s">
        <v>150</v>
      </c>
      <c r="C85" s="72">
        <v>2120442.621647648</v>
      </c>
    </row>
    <row r="86" spans="1:3">
      <c r="A86" s="92"/>
    </row>
    <row r="87" spans="1:3">
      <c r="A87" s="79" t="s">
        <v>600</v>
      </c>
    </row>
    <row r="88" spans="1:3">
      <c r="A88" s="93"/>
    </row>
    <row r="175" spans="1:1">
      <c r="A175" s="94"/>
    </row>
    <row r="234" spans="1:1">
      <c r="A234" s="94"/>
    </row>
    <row r="328" spans="1:1">
      <c r="A328" s="94"/>
    </row>
    <row r="371" spans="1:1">
      <c r="A371" s="94"/>
    </row>
    <row r="382" spans="1:1">
      <c r="A382" s="94"/>
    </row>
    <row r="383" spans="1:1">
      <c r="A383" s="94"/>
    </row>
    <row r="392" spans="1:1">
      <c r="A392" s="94"/>
    </row>
    <row r="393" spans="1:1">
      <c r="A393" s="94"/>
    </row>
    <row r="448" spans="1:1">
      <c r="A448" s="94"/>
    </row>
    <row r="449" spans="1:1">
      <c r="A449" s="94"/>
    </row>
    <row r="530" spans="1:1">
      <c r="A530" s="94"/>
    </row>
    <row r="531" spans="1:1">
      <c r="A531" s="94"/>
    </row>
    <row r="599" spans="1:1">
      <c r="A599" s="94"/>
    </row>
    <row r="600" spans="1:1">
      <c r="A600" s="94"/>
    </row>
    <row r="623" spans="1:1">
      <c r="A623" s="94"/>
    </row>
    <row r="624" spans="1:1">
      <c r="A624" s="94"/>
    </row>
    <row r="660" spans="1:1">
      <c r="A660" s="94"/>
    </row>
    <row r="661" spans="1:1">
      <c r="A661" s="94"/>
    </row>
    <row r="683" spans="1:1">
      <c r="A683" s="94"/>
    </row>
    <row r="684" spans="1:1">
      <c r="A684" s="94"/>
    </row>
    <row r="714" spans="1:1">
      <c r="A714" s="94"/>
    </row>
    <row r="762" spans="1:1">
      <c r="A762" s="94"/>
    </row>
  </sheetData>
  <mergeCells count="1">
    <mergeCell ref="A1:C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90"/>
  <sheetViews>
    <sheetView showGridLines="0" topLeftCell="B1" zoomScale="85" zoomScaleNormal="85" workbookViewId="0">
      <selection sqref="A1:A2"/>
    </sheetView>
  </sheetViews>
  <sheetFormatPr defaultColWidth="9.1796875" defaultRowHeight="14"/>
  <cols>
    <col min="1" max="1" width="66" style="80" bestFit="1" customWidth="1"/>
    <col min="2" max="2" width="9.1796875" style="80"/>
    <col min="3" max="11" width="17.1796875" style="80" customWidth="1"/>
    <col min="12" max="16384" width="9.1796875" style="80"/>
  </cols>
  <sheetData>
    <row r="1" spans="1:11" ht="19.5" customHeight="1">
      <c r="A1" s="223" t="s">
        <v>598</v>
      </c>
      <c r="B1" s="73"/>
      <c r="C1" s="75">
        <v>1</v>
      </c>
      <c r="D1" s="75">
        <v>2</v>
      </c>
      <c r="E1" s="75">
        <v>3</v>
      </c>
      <c r="F1" s="75">
        <v>4</v>
      </c>
      <c r="G1" s="75">
        <v>5</v>
      </c>
      <c r="H1" s="75">
        <v>6</v>
      </c>
      <c r="I1" s="75">
        <v>7</v>
      </c>
      <c r="J1" s="75">
        <v>8</v>
      </c>
      <c r="K1" s="75">
        <v>9</v>
      </c>
    </row>
    <row r="2" spans="1:11" ht="19.5" customHeight="1">
      <c r="A2" s="223"/>
      <c r="B2" s="73"/>
      <c r="C2" s="76"/>
      <c r="D2" s="76"/>
      <c r="E2" s="76"/>
      <c r="F2" s="76"/>
      <c r="G2" s="76"/>
      <c r="H2" s="76"/>
      <c r="I2" s="76"/>
      <c r="J2" s="76"/>
      <c r="K2" s="76"/>
    </row>
    <row r="3" spans="1:11" ht="26.5" hidden="1" customHeight="1" thickBot="1">
      <c r="A3" s="81"/>
      <c r="B3" s="81"/>
      <c r="C3" s="242" t="s">
        <v>151</v>
      </c>
      <c r="D3" s="243"/>
      <c r="E3" s="243"/>
      <c r="F3" s="243"/>
      <c r="G3" s="243"/>
      <c r="H3" s="243"/>
      <c r="I3" s="243"/>
      <c r="J3" s="243"/>
      <c r="K3" s="244"/>
    </row>
    <row r="4" spans="1:11" ht="52.5" hidden="1" thickBot="1">
      <c r="A4" s="81"/>
      <c r="B4" s="81"/>
      <c r="C4" s="95" t="s">
        <v>152</v>
      </c>
      <c r="D4" s="96" t="s">
        <v>153</v>
      </c>
      <c r="E4" s="96" t="s">
        <v>154</v>
      </c>
      <c r="F4" s="96" t="s">
        <v>155</v>
      </c>
      <c r="G4" s="96" t="s">
        <v>156</v>
      </c>
      <c r="H4" s="96" t="s">
        <v>157</v>
      </c>
      <c r="I4" s="96" t="s">
        <v>158</v>
      </c>
      <c r="J4" s="96" t="s">
        <v>159</v>
      </c>
      <c r="K4" s="97" t="s">
        <v>160</v>
      </c>
    </row>
    <row r="5" spans="1:11" ht="14.5" hidden="1" thickBot="1">
      <c r="A5" s="81"/>
      <c r="B5" s="81"/>
      <c r="C5" s="98" t="s">
        <v>2</v>
      </c>
      <c r="D5" s="99" t="s">
        <v>161</v>
      </c>
      <c r="E5" s="99" t="s">
        <v>162</v>
      </c>
      <c r="F5" s="99" t="s">
        <v>163</v>
      </c>
      <c r="G5" s="99" t="s">
        <v>164</v>
      </c>
      <c r="H5" s="99" t="s">
        <v>165</v>
      </c>
      <c r="I5" s="99" t="s">
        <v>166</v>
      </c>
      <c r="J5" s="99" t="s">
        <v>167</v>
      </c>
      <c r="K5" s="100" t="s">
        <v>168</v>
      </c>
    </row>
    <row r="6" spans="1:11" ht="14.5" hidden="1" thickBot="1">
      <c r="A6" s="248" t="s">
        <v>169</v>
      </c>
      <c r="B6" s="249"/>
      <c r="C6" s="249"/>
      <c r="D6" s="249"/>
      <c r="E6" s="249"/>
      <c r="F6" s="249"/>
      <c r="G6" s="249"/>
      <c r="H6" s="249"/>
      <c r="I6" s="249"/>
      <c r="J6" s="249"/>
      <c r="K6" s="250"/>
    </row>
    <row r="7" spans="1:11" ht="19.149999999999999" hidden="1" customHeight="1" thickBot="1">
      <c r="A7" s="101" t="s">
        <v>170</v>
      </c>
      <c r="B7" s="102" t="s">
        <v>20</v>
      </c>
      <c r="C7" s="103"/>
      <c r="D7" s="103"/>
      <c r="E7" s="103"/>
      <c r="F7" s="103"/>
      <c r="G7" s="103"/>
      <c r="H7" s="103"/>
      <c r="I7" s="103"/>
      <c r="J7" s="103"/>
      <c r="K7" s="103"/>
    </row>
    <row r="8" spans="1:11" ht="19.149999999999999" hidden="1" customHeight="1" thickBot="1">
      <c r="A8" s="101" t="s">
        <v>171</v>
      </c>
      <c r="B8" s="102" t="s">
        <v>22</v>
      </c>
      <c r="C8" s="103"/>
      <c r="D8" s="103"/>
      <c r="E8" s="103"/>
      <c r="F8" s="103"/>
      <c r="G8" s="103"/>
      <c r="H8" s="103"/>
      <c r="I8" s="103"/>
      <c r="J8" s="103"/>
      <c r="K8" s="103"/>
    </row>
    <row r="9" spans="1:11" ht="19.149999999999999" hidden="1" customHeight="1" thickBot="1">
      <c r="A9" s="101" t="s">
        <v>172</v>
      </c>
      <c r="B9" s="102" t="s">
        <v>24</v>
      </c>
      <c r="C9" s="104"/>
      <c r="D9" s="104"/>
      <c r="E9" s="104"/>
      <c r="F9" s="104"/>
      <c r="G9" s="104"/>
      <c r="H9" s="104"/>
      <c r="I9" s="104"/>
      <c r="J9" s="104"/>
      <c r="K9" s="104"/>
    </row>
    <row r="10" spans="1:11" ht="19.149999999999999" hidden="1" customHeight="1" thickBot="1">
      <c r="A10" s="101" t="s">
        <v>173</v>
      </c>
      <c r="B10" s="102" t="s">
        <v>26</v>
      </c>
      <c r="C10" s="103"/>
      <c r="D10" s="103"/>
      <c r="E10" s="103"/>
      <c r="F10" s="103"/>
      <c r="G10" s="103"/>
      <c r="H10" s="103"/>
      <c r="I10" s="103"/>
      <c r="J10" s="103"/>
      <c r="K10" s="103"/>
    </row>
    <row r="11" spans="1:11" ht="19.149999999999999" hidden="1" customHeight="1" thickBot="1">
      <c r="A11" s="101" t="s">
        <v>174</v>
      </c>
      <c r="B11" s="102" t="s">
        <v>38</v>
      </c>
      <c r="C11" s="103"/>
      <c r="D11" s="103"/>
      <c r="E11" s="103"/>
      <c r="F11" s="103"/>
      <c r="G11" s="103"/>
      <c r="H11" s="103"/>
      <c r="I11" s="103"/>
      <c r="J11" s="103"/>
      <c r="K11" s="103"/>
    </row>
    <row r="12" spans="1:11" ht="19.149999999999999" hidden="1" customHeight="1" thickBot="1">
      <c r="A12" s="238" t="s">
        <v>175</v>
      </c>
      <c r="B12" s="231"/>
      <c r="C12" s="231"/>
      <c r="D12" s="231"/>
      <c r="E12" s="231"/>
      <c r="F12" s="231"/>
      <c r="G12" s="231"/>
      <c r="H12" s="231"/>
      <c r="I12" s="231"/>
      <c r="J12" s="231"/>
      <c r="K12" s="239"/>
    </row>
    <row r="13" spans="1:11" ht="19.149999999999999" hidden="1" customHeight="1" thickBot="1">
      <c r="A13" s="101" t="s">
        <v>170</v>
      </c>
      <c r="B13" s="102" t="s">
        <v>40</v>
      </c>
      <c r="C13" s="103"/>
      <c r="D13" s="103"/>
      <c r="E13" s="103"/>
      <c r="F13" s="103"/>
      <c r="G13" s="103"/>
      <c r="H13" s="103"/>
      <c r="I13" s="103"/>
      <c r="J13" s="103"/>
      <c r="K13" s="103"/>
    </row>
    <row r="14" spans="1:11" ht="19.149999999999999" hidden="1" customHeight="1" thickBot="1">
      <c r="A14" s="101" t="s">
        <v>171</v>
      </c>
      <c r="B14" s="102" t="s">
        <v>42</v>
      </c>
      <c r="C14" s="103"/>
      <c r="D14" s="103"/>
      <c r="E14" s="103"/>
      <c r="F14" s="103"/>
      <c r="G14" s="103"/>
      <c r="H14" s="103"/>
      <c r="I14" s="103"/>
      <c r="J14" s="103"/>
      <c r="K14" s="103"/>
    </row>
    <row r="15" spans="1:11" ht="19.149999999999999" hidden="1" customHeight="1" thickBot="1">
      <c r="A15" s="101" t="s">
        <v>172</v>
      </c>
      <c r="B15" s="102" t="s">
        <v>44</v>
      </c>
      <c r="C15" s="104"/>
      <c r="D15" s="104"/>
      <c r="E15" s="104"/>
      <c r="F15" s="104"/>
      <c r="G15" s="104"/>
      <c r="H15" s="104"/>
      <c r="I15" s="104"/>
      <c r="J15" s="104"/>
      <c r="K15" s="104"/>
    </row>
    <row r="16" spans="1:11" ht="19.149999999999999" hidden="1" customHeight="1" thickBot="1">
      <c r="A16" s="101" t="s">
        <v>173</v>
      </c>
      <c r="B16" s="102" t="s">
        <v>46</v>
      </c>
      <c r="C16" s="103"/>
      <c r="D16" s="103"/>
      <c r="E16" s="103"/>
      <c r="F16" s="103"/>
      <c r="G16" s="103"/>
      <c r="H16" s="103"/>
      <c r="I16" s="103"/>
      <c r="J16" s="103"/>
      <c r="K16" s="103"/>
    </row>
    <row r="17" spans="1:11" ht="19.149999999999999" hidden="1" customHeight="1" thickBot="1">
      <c r="A17" s="101" t="s">
        <v>174</v>
      </c>
      <c r="B17" s="102" t="s">
        <v>58</v>
      </c>
      <c r="C17" s="103"/>
      <c r="D17" s="103"/>
      <c r="E17" s="103"/>
      <c r="F17" s="103"/>
      <c r="G17" s="103"/>
      <c r="H17" s="103"/>
      <c r="I17" s="103"/>
      <c r="J17" s="103"/>
      <c r="K17" s="103"/>
    </row>
    <row r="18" spans="1:11" ht="19.149999999999999" hidden="1" customHeight="1" thickBot="1">
      <c r="A18" s="238" t="s">
        <v>176</v>
      </c>
      <c r="B18" s="231"/>
      <c r="C18" s="231"/>
      <c r="D18" s="231"/>
      <c r="E18" s="231"/>
      <c r="F18" s="231"/>
      <c r="G18" s="231"/>
      <c r="H18" s="231"/>
      <c r="I18" s="231"/>
      <c r="J18" s="231"/>
      <c r="K18" s="239"/>
    </row>
    <row r="19" spans="1:11" ht="19.149999999999999" hidden="1" customHeight="1" thickBot="1">
      <c r="A19" s="101" t="s">
        <v>170</v>
      </c>
      <c r="B19" s="102" t="s">
        <v>60</v>
      </c>
      <c r="C19" s="103"/>
      <c r="D19" s="103"/>
      <c r="E19" s="103"/>
      <c r="F19" s="103"/>
      <c r="G19" s="103"/>
      <c r="H19" s="103"/>
      <c r="I19" s="103"/>
      <c r="J19" s="103"/>
      <c r="K19" s="103"/>
    </row>
    <row r="20" spans="1:11" ht="19.149999999999999" hidden="1" customHeight="1" thickBot="1">
      <c r="A20" s="101" t="s">
        <v>171</v>
      </c>
      <c r="B20" s="102" t="s">
        <v>62</v>
      </c>
      <c r="C20" s="103"/>
      <c r="D20" s="103"/>
      <c r="E20" s="103"/>
      <c r="F20" s="103"/>
      <c r="G20" s="103"/>
      <c r="H20" s="103"/>
      <c r="I20" s="103"/>
      <c r="J20" s="103"/>
      <c r="K20" s="103"/>
    </row>
    <row r="21" spans="1:11" ht="19.149999999999999" hidden="1" customHeight="1" thickBot="1">
      <c r="A21" s="101" t="s">
        <v>172</v>
      </c>
      <c r="B21" s="102" t="s">
        <v>64</v>
      </c>
      <c r="C21" s="104"/>
      <c r="D21" s="104"/>
      <c r="E21" s="104"/>
      <c r="F21" s="104"/>
      <c r="G21" s="104"/>
      <c r="H21" s="104"/>
      <c r="I21" s="104"/>
      <c r="J21" s="104"/>
      <c r="K21" s="104"/>
    </row>
    <row r="22" spans="1:11" ht="19.149999999999999" hidden="1" customHeight="1" thickBot="1">
      <c r="A22" s="101" t="s">
        <v>173</v>
      </c>
      <c r="B22" s="102" t="s">
        <v>66</v>
      </c>
      <c r="C22" s="103"/>
      <c r="D22" s="103"/>
      <c r="E22" s="103"/>
      <c r="F22" s="103"/>
      <c r="G22" s="103"/>
      <c r="H22" s="103"/>
      <c r="I22" s="103"/>
      <c r="J22" s="103"/>
      <c r="K22" s="103"/>
    </row>
    <row r="23" spans="1:11" ht="19.149999999999999" hidden="1" customHeight="1" thickBot="1">
      <c r="A23" s="101" t="s">
        <v>174</v>
      </c>
      <c r="B23" s="102" t="s">
        <v>78</v>
      </c>
      <c r="C23" s="103"/>
      <c r="D23" s="103"/>
      <c r="E23" s="103"/>
      <c r="F23" s="103"/>
      <c r="G23" s="103"/>
      <c r="H23" s="103"/>
      <c r="I23" s="103"/>
      <c r="J23" s="103"/>
      <c r="K23" s="103"/>
    </row>
    <row r="24" spans="1:11" ht="19.149999999999999" hidden="1" customHeight="1" thickBot="1">
      <c r="A24" s="238" t="s">
        <v>177</v>
      </c>
      <c r="B24" s="231"/>
      <c r="C24" s="231"/>
      <c r="D24" s="231"/>
      <c r="E24" s="231"/>
      <c r="F24" s="231"/>
      <c r="G24" s="231"/>
      <c r="H24" s="231"/>
      <c r="I24" s="231"/>
      <c r="J24" s="231"/>
      <c r="K24" s="239"/>
    </row>
    <row r="25" spans="1:11" ht="19.149999999999999" hidden="1" customHeight="1" thickBot="1">
      <c r="A25" s="101" t="s">
        <v>170</v>
      </c>
      <c r="B25" s="102" t="s">
        <v>80</v>
      </c>
      <c r="C25" s="103"/>
      <c r="D25" s="103"/>
      <c r="E25" s="103"/>
      <c r="F25" s="103"/>
      <c r="G25" s="103"/>
      <c r="H25" s="103"/>
      <c r="I25" s="103"/>
      <c r="J25" s="103"/>
      <c r="K25" s="103"/>
    </row>
    <row r="26" spans="1:11" ht="19.149999999999999" hidden="1" customHeight="1" thickBot="1">
      <c r="A26" s="101" t="s">
        <v>171</v>
      </c>
      <c r="B26" s="102" t="s">
        <v>82</v>
      </c>
      <c r="C26" s="103"/>
      <c r="D26" s="103"/>
      <c r="E26" s="103"/>
      <c r="F26" s="103"/>
      <c r="G26" s="103"/>
      <c r="H26" s="103"/>
      <c r="I26" s="103"/>
      <c r="J26" s="103"/>
      <c r="K26" s="103"/>
    </row>
    <row r="27" spans="1:11" ht="19.149999999999999" hidden="1" customHeight="1" thickBot="1">
      <c r="A27" s="101" t="s">
        <v>178</v>
      </c>
      <c r="B27" s="102" t="s">
        <v>179</v>
      </c>
      <c r="C27" s="104"/>
      <c r="D27" s="104"/>
      <c r="E27" s="104"/>
      <c r="F27" s="104"/>
      <c r="G27" s="104"/>
      <c r="H27" s="104"/>
      <c r="I27" s="104"/>
      <c r="J27" s="104"/>
      <c r="K27" s="104"/>
    </row>
    <row r="28" spans="1:11" ht="19.149999999999999" hidden="1" customHeight="1" thickBot="1">
      <c r="A28" s="101" t="s">
        <v>180</v>
      </c>
      <c r="B28" s="102" t="s">
        <v>181</v>
      </c>
      <c r="C28" s="103"/>
      <c r="D28" s="103"/>
      <c r="E28" s="103"/>
      <c r="F28" s="103"/>
      <c r="G28" s="103"/>
      <c r="H28" s="103"/>
      <c r="I28" s="103"/>
      <c r="J28" s="103"/>
      <c r="K28" s="103"/>
    </row>
    <row r="29" spans="1:11" ht="19.149999999999999" hidden="1" customHeight="1" thickBot="1">
      <c r="A29" s="101" t="s">
        <v>174</v>
      </c>
      <c r="B29" s="102" t="s">
        <v>84</v>
      </c>
      <c r="C29" s="103"/>
      <c r="D29" s="103"/>
      <c r="E29" s="103"/>
      <c r="F29" s="103"/>
      <c r="G29" s="103"/>
      <c r="H29" s="103"/>
      <c r="I29" s="103"/>
      <c r="J29" s="103"/>
      <c r="K29" s="103"/>
    </row>
    <row r="30" spans="1:11" ht="19.149999999999999" hidden="1" customHeight="1" thickBot="1">
      <c r="A30" s="102" t="s">
        <v>182</v>
      </c>
      <c r="B30" s="102" t="s">
        <v>95</v>
      </c>
      <c r="C30" s="103"/>
      <c r="D30" s="103"/>
      <c r="E30" s="103"/>
      <c r="F30" s="103"/>
      <c r="G30" s="103"/>
      <c r="H30" s="103"/>
      <c r="I30" s="103"/>
      <c r="J30" s="103"/>
      <c r="K30" s="103"/>
    </row>
    <row r="31" spans="1:11" ht="19.149999999999999" hidden="1" customHeight="1" thickBot="1">
      <c r="A31" s="102" t="s">
        <v>183</v>
      </c>
      <c r="B31" s="102" t="s">
        <v>184</v>
      </c>
      <c r="C31" s="104"/>
      <c r="D31" s="104"/>
      <c r="E31" s="104"/>
      <c r="F31" s="104"/>
      <c r="G31" s="104"/>
      <c r="H31" s="104"/>
      <c r="I31" s="104"/>
      <c r="J31" s="104"/>
      <c r="K31" s="104"/>
    </row>
    <row r="32" spans="1:11" ht="19.149999999999999" hidden="1" customHeight="1" thickBot="1">
      <c r="A32" s="102" t="s">
        <v>185</v>
      </c>
      <c r="B32" s="102" t="s">
        <v>186</v>
      </c>
      <c r="C32" s="104"/>
      <c r="D32" s="104"/>
      <c r="E32" s="104"/>
      <c r="F32" s="104"/>
      <c r="G32" s="104"/>
      <c r="H32" s="104"/>
      <c r="I32" s="104"/>
      <c r="J32" s="104"/>
      <c r="K32" s="104"/>
    </row>
    <row r="33" spans="1:12" ht="19.149999999999999" hidden="1" customHeight="1" thickBot="1">
      <c r="A33" s="105"/>
    </row>
    <row r="34" spans="1:12" ht="19.149999999999999" hidden="1" customHeight="1" thickBot="1">
      <c r="A34" s="105"/>
      <c r="C34" s="106">
        <v>10</v>
      </c>
      <c r="D34" s="107">
        <v>11</v>
      </c>
      <c r="E34" s="108">
        <v>12</v>
      </c>
      <c r="F34" s="109">
        <v>13</v>
      </c>
      <c r="G34" s="109">
        <v>14</v>
      </c>
      <c r="H34" s="109">
        <v>15</v>
      </c>
      <c r="I34" s="109">
        <v>16</v>
      </c>
      <c r="J34" s="109">
        <v>17</v>
      </c>
    </row>
    <row r="35" spans="1:12" ht="38.5" hidden="1" customHeight="1" thickBot="1">
      <c r="A35" s="81"/>
      <c r="B35" s="81"/>
      <c r="C35" s="242" t="s">
        <v>151</v>
      </c>
      <c r="D35" s="243"/>
      <c r="E35" s="244"/>
      <c r="F35" s="243" t="s">
        <v>187</v>
      </c>
      <c r="G35" s="243"/>
      <c r="H35" s="243"/>
      <c r="I35" s="245"/>
      <c r="J35" s="246" t="s">
        <v>188</v>
      </c>
    </row>
    <row r="36" spans="1:12" ht="31.15" hidden="1" customHeight="1" thickBot="1">
      <c r="A36" s="81"/>
      <c r="B36" s="81"/>
      <c r="C36" s="95" t="s">
        <v>189</v>
      </c>
      <c r="D36" s="96" t="s">
        <v>190</v>
      </c>
      <c r="E36" s="97" t="s">
        <v>191</v>
      </c>
      <c r="F36" s="110" t="s">
        <v>192</v>
      </c>
      <c r="G36" s="96" t="s">
        <v>193</v>
      </c>
      <c r="H36" s="96" t="s">
        <v>194</v>
      </c>
      <c r="I36" s="96" t="s">
        <v>195</v>
      </c>
      <c r="J36" s="247"/>
    </row>
    <row r="37" spans="1:12" ht="19.149999999999999" hidden="1" customHeight="1" thickBot="1">
      <c r="A37" s="81"/>
      <c r="B37" s="81"/>
      <c r="C37" s="111" t="s">
        <v>196</v>
      </c>
      <c r="D37" s="112" t="s">
        <v>197</v>
      </c>
      <c r="E37" s="113" t="s">
        <v>198</v>
      </c>
      <c r="F37" s="114" t="s">
        <v>199</v>
      </c>
      <c r="G37" s="112" t="s">
        <v>200</v>
      </c>
      <c r="H37" s="112" t="s">
        <v>201</v>
      </c>
      <c r="I37" s="112" t="s">
        <v>202</v>
      </c>
      <c r="J37" s="113" t="s">
        <v>203</v>
      </c>
    </row>
    <row r="38" spans="1:12" ht="19.149999999999999" hidden="1" customHeight="1" thickBot="1">
      <c r="A38" s="227" t="s">
        <v>169</v>
      </c>
      <c r="B38" s="228"/>
      <c r="C38" s="228"/>
      <c r="D38" s="228"/>
      <c r="E38" s="228"/>
      <c r="F38" s="228"/>
      <c r="G38" s="228"/>
      <c r="H38" s="228"/>
      <c r="I38" s="228"/>
      <c r="J38" s="229"/>
    </row>
    <row r="39" spans="1:12" ht="19.149999999999999" hidden="1" customHeight="1" thickBot="1">
      <c r="A39" s="115" t="s">
        <v>170</v>
      </c>
      <c r="B39" s="116" t="s">
        <v>20</v>
      </c>
      <c r="C39" s="117"/>
      <c r="D39" s="117"/>
      <c r="E39" s="117"/>
      <c r="F39" s="104"/>
      <c r="G39" s="104"/>
      <c r="H39" s="104"/>
      <c r="I39" s="104"/>
      <c r="J39" s="118"/>
      <c r="K39" s="119"/>
      <c r="L39" s="93"/>
    </row>
    <row r="40" spans="1:12" ht="19.149999999999999" hidden="1" customHeight="1" thickBot="1">
      <c r="A40" s="120" t="s">
        <v>171</v>
      </c>
      <c r="B40" s="102" t="s">
        <v>22</v>
      </c>
      <c r="C40" s="103"/>
      <c r="D40" s="103"/>
      <c r="E40" s="103"/>
      <c r="F40" s="104"/>
      <c r="G40" s="104"/>
      <c r="H40" s="104"/>
      <c r="I40" s="104"/>
      <c r="J40" s="121"/>
      <c r="K40" s="119"/>
      <c r="L40" s="93"/>
    </row>
    <row r="41" spans="1:12" ht="19.149999999999999" hidden="1" customHeight="1" thickBot="1">
      <c r="A41" s="120" t="s">
        <v>172</v>
      </c>
      <c r="B41" s="102" t="s">
        <v>24</v>
      </c>
      <c r="C41" s="104"/>
      <c r="D41" s="104"/>
      <c r="E41" s="104"/>
      <c r="F41" s="103"/>
      <c r="G41" s="103"/>
      <c r="H41" s="103"/>
      <c r="I41" s="103"/>
      <c r="J41" s="121"/>
      <c r="K41" s="119"/>
      <c r="L41" s="93"/>
    </row>
    <row r="42" spans="1:12" ht="19.149999999999999" hidden="1" customHeight="1" thickBot="1">
      <c r="A42" s="120" t="s">
        <v>173</v>
      </c>
      <c r="B42" s="102" t="s">
        <v>26</v>
      </c>
      <c r="C42" s="103"/>
      <c r="D42" s="103"/>
      <c r="E42" s="103"/>
      <c r="F42" s="103"/>
      <c r="G42" s="103"/>
      <c r="H42" s="103"/>
      <c r="I42" s="103"/>
      <c r="J42" s="121"/>
      <c r="K42" s="119"/>
      <c r="L42" s="93"/>
    </row>
    <row r="43" spans="1:12" ht="19.149999999999999" hidden="1" customHeight="1" thickBot="1">
      <c r="A43" s="120" t="s">
        <v>174</v>
      </c>
      <c r="B43" s="102" t="s">
        <v>38</v>
      </c>
      <c r="C43" s="103"/>
      <c r="D43" s="103"/>
      <c r="E43" s="103"/>
      <c r="F43" s="103"/>
      <c r="G43" s="103"/>
      <c r="H43" s="103"/>
      <c r="I43" s="103"/>
      <c r="J43" s="121"/>
      <c r="K43" s="119"/>
      <c r="L43" s="93"/>
    </row>
    <row r="44" spans="1:12" ht="19.149999999999999" hidden="1" customHeight="1" thickBot="1">
      <c r="A44" s="230" t="s">
        <v>175</v>
      </c>
      <c r="B44" s="231"/>
      <c r="C44" s="231"/>
      <c r="D44" s="231"/>
      <c r="E44" s="231"/>
      <c r="F44" s="231"/>
      <c r="G44" s="231"/>
      <c r="H44" s="231"/>
      <c r="I44" s="231"/>
      <c r="J44" s="232"/>
      <c r="K44" s="93"/>
      <c r="L44" s="93"/>
    </row>
    <row r="45" spans="1:12" ht="19.149999999999999" hidden="1" customHeight="1" thickBot="1">
      <c r="A45" s="120" t="s">
        <v>170</v>
      </c>
      <c r="B45" s="102" t="s">
        <v>40</v>
      </c>
      <c r="C45" s="103"/>
      <c r="D45" s="103"/>
      <c r="E45" s="103"/>
      <c r="F45" s="104"/>
      <c r="G45" s="104"/>
      <c r="H45" s="104"/>
      <c r="I45" s="104"/>
      <c r="J45" s="121"/>
      <c r="K45" s="119"/>
      <c r="L45" s="93"/>
    </row>
    <row r="46" spans="1:12" ht="19.149999999999999" hidden="1" customHeight="1" thickBot="1">
      <c r="A46" s="120" t="s">
        <v>171</v>
      </c>
      <c r="B46" s="102" t="s">
        <v>42</v>
      </c>
      <c r="C46" s="103"/>
      <c r="D46" s="103"/>
      <c r="E46" s="103"/>
      <c r="F46" s="104"/>
      <c r="G46" s="104"/>
      <c r="H46" s="104"/>
      <c r="I46" s="104"/>
      <c r="J46" s="121"/>
      <c r="K46" s="119"/>
      <c r="L46" s="93"/>
    </row>
    <row r="47" spans="1:12" ht="19.149999999999999" hidden="1" customHeight="1" thickBot="1">
      <c r="A47" s="120" t="s">
        <v>172</v>
      </c>
      <c r="B47" s="102" t="s">
        <v>44</v>
      </c>
      <c r="C47" s="104"/>
      <c r="D47" s="104"/>
      <c r="E47" s="104"/>
      <c r="F47" s="103"/>
      <c r="G47" s="103"/>
      <c r="H47" s="103"/>
      <c r="I47" s="103"/>
      <c r="J47" s="121"/>
      <c r="K47" s="119"/>
      <c r="L47" s="93"/>
    </row>
    <row r="48" spans="1:12" ht="19.149999999999999" hidden="1" customHeight="1" thickBot="1">
      <c r="A48" s="120" t="s">
        <v>173</v>
      </c>
      <c r="B48" s="102" t="s">
        <v>46</v>
      </c>
      <c r="C48" s="103"/>
      <c r="D48" s="103"/>
      <c r="E48" s="103"/>
      <c r="F48" s="103"/>
      <c r="G48" s="103"/>
      <c r="H48" s="103"/>
      <c r="I48" s="103"/>
      <c r="J48" s="121"/>
      <c r="K48" s="119"/>
      <c r="L48" s="93"/>
    </row>
    <row r="49" spans="1:12" ht="19.149999999999999" hidden="1" customHeight="1" thickBot="1">
      <c r="A49" s="120" t="s">
        <v>174</v>
      </c>
      <c r="B49" s="102" t="s">
        <v>58</v>
      </c>
      <c r="C49" s="103"/>
      <c r="D49" s="103"/>
      <c r="E49" s="103"/>
      <c r="F49" s="103"/>
      <c r="G49" s="103"/>
      <c r="H49" s="103"/>
      <c r="I49" s="103"/>
      <c r="J49" s="121"/>
      <c r="K49" s="119"/>
      <c r="L49" s="93"/>
    </row>
    <row r="50" spans="1:12" ht="19.149999999999999" hidden="1" customHeight="1" thickBot="1">
      <c r="A50" s="230" t="s">
        <v>176</v>
      </c>
      <c r="B50" s="231"/>
      <c r="C50" s="231"/>
      <c r="D50" s="231"/>
      <c r="E50" s="231"/>
      <c r="F50" s="231"/>
      <c r="G50" s="231"/>
      <c r="H50" s="231"/>
      <c r="I50" s="231"/>
      <c r="J50" s="232"/>
      <c r="K50" s="93"/>
      <c r="L50" s="93"/>
    </row>
    <row r="51" spans="1:12" ht="19.149999999999999" hidden="1" customHeight="1" thickBot="1">
      <c r="A51" s="120" t="s">
        <v>170</v>
      </c>
      <c r="B51" s="102" t="s">
        <v>60</v>
      </c>
      <c r="C51" s="103"/>
      <c r="D51" s="103"/>
      <c r="E51" s="103"/>
      <c r="F51" s="104"/>
      <c r="G51" s="104"/>
      <c r="H51" s="104"/>
      <c r="I51" s="104"/>
      <c r="J51" s="121"/>
      <c r="K51" s="119"/>
      <c r="L51" s="93"/>
    </row>
    <row r="52" spans="1:12" ht="19.149999999999999" hidden="1" customHeight="1" thickBot="1">
      <c r="A52" s="120" t="s">
        <v>171</v>
      </c>
      <c r="B52" s="102" t="s">
        <v>62</v>
      </c>
      <c r="C52" s="103"/>
      <c r="D52" s="103"/>
      <c r="E52" s="103"/>
      <c r="F52" s="104"/>
      <c r="G52" s="104"/>
      <c r="H52" s="104"/>
      <c r="I52" s="104"/>
      <c r="J52" s="121"/>
      <c r="K52" s="119"/>
      <c r="L52" s="93"/>
    </row>
    <row r="53" spans="1:12" ht="19.149999999999999" hidden="1" customHeight="1" thickBot="1">
      <c r="A53" s="120" t="s">
        <v>172</v>
      </c>
      <c r="B53" s="102" t="s">
        <v>64</v>
      </c>
      <c r="C53" s="104"/>
      <c r="D53" s="104"/>
      <c r="E53" s="104"/>
      <c r="F53" s="103"/>
      <c r="G53" s="103"/>
      <c r="H53" s="103"/>
      <c r="I53" s="103"/>
      <c r="J53" s="121"/>
      <c r="K53" s="119"/>
      <c r="L53" s="93"/>
    </row>
    <row r="54" spans="1:12" ht="19.149999999999999" hidden="1" customHeight="1" thickBot="1">
      <c r="A54" s="120" t="s">
        <v>173</v>
      </c>
      <c r="B54" s="102" t="s">
        <v>66</v>
      </c>
      <c r="C54" s="103"/>
      <c r="D54" s="103"/>
      <c r="E54" s="103"/>
      <c r="F54" s="103"/>
      <c r="G54" s="103"/>
      <c r="H54" s="103"/>
      <c r="I54" s="103"/>
      <c r="J54" s="121"/>
      <c r="K54" s="119"/>
      <c r="L54" s="93"/>
    </row>
    <row r="55" spans="1:12" ht="19.149999999999999" hidden="1" customHeight="1" thickBot="1">
      <c r="A55" s="120" t="s">
        <v>174</v>
      </c>
      <c r="B55" s="102" t="s">
        <v>78</v>
      </c>
      <c r="C55" s="103"/>
      <c r="D55" s="103"/>
      <c r="E55" s="103"/>
      <c r="F55" s="103"/>
      <c r="G55" s="103"/>
      <c r="H55" s="103"/>
      <c r="I55" s="103"/>
      <c r="J55" s="121"/>
      <c r="K55" s="119"/>
      <c r="L55" s="93"/>
    </row>
    <row r="56" spans="1:12" ht="19.149999999999999" hidden="1" customHeight="1" thickBot="1">
      <c r="A56" s="230" t="s">
        <v>177</v>
      </c>
      <c r="B56" s="231"/>
      <c r="C56" s="231"/>
      <c r="D56" s="231"/>
      <c r="E56" s="231"/>
      <c r="F56" s="231"/>
      <c r="G56" s="231"/>
      <c r="H56" s="231"/>
      <c r="I56" s="231"/>
      <c r="J56" s="232"/>
      <c r="K56" s="93"/>
      <c r="L56" s="93"/>
    </row>
    <row r="57" spans="1:12" ht="19.149999999999999" hidden="1" customHeight="1" thickBot="1">
      <c r="A57" s="120" t="s">
        <v>170</v>
      </c>
      <c r="B57" s="102" t="s">
        <v>80</v>
      </c>
      <c r="C57" s="103"/>
      <c r="D57" s="103"/>
      <c r="E57" s="103"/>
      <c r="F57" s="104"/>
      <c r="G57" s="104"/>
      <c r="H57" s="104"/>
      <c r="I57" s="104"/>
      <c r="J57" s="121"/>
      <c r="K57" s="119"/>
      <c r="L57" s="93"/>
    </row>
    <row r="58" spans="1:12" ht="19.149999999999999" hidden="1" customHeight="1" thickBot="1">
      <c r="A58" s="120" t="s">
        <v>171</v>
      </c>
      <c r="B58" s="102" t="s">
        <v>82</v>
      </c>
      <c r="C58" s="103"/>
      <c r="D58" s="103"/>
      <c r="E58" s="103"/>
      <c r="F58" s="104"/>
      <c r="G58" s="104"/>
      <c r="H58" s="104"/>
      <c r="I58" s="104"/>
      <c r="J58" s="121"/>
      <c r="K58" s="119"/>
      <c r="L58" s="93"/>
    </row>
    <row r="59" spans="1:12" ht="19.149999999999999" hidden="1" customHeight="1" thickBot="1">
      <c r="A59" s="120" t="s">
        <v>178</v>
      </c>
      <c r="B59" s="102" t="s">
        <v>179</v>
      </c>
      <c r="C59" s="104"/>
      <c r="D59" s="104"/>
      <c r="E59" s="104"/>
      <c r="F59" s="103"/>
      <c r="G59" s="103"/>
      <c r="H59" s="103"/>
      <c r="I59" s="103"/>
      <c r="J59" s="121"/>
      <c r="K59" s="119"/>
      <c r="L59" s="93"/>
    </row>
    <row r="60" spans="1:12" ht="19.149999999999999" hidden="1" customHeight="1" thickBot="1">
      <c r="A60" s="120" t="s">
        <v>173</v>
      </c>
      <c r="B60" s="102" t="s">
        <v>181</v>
      </c>
      <c r="C60" s="103"/>
      <c r="D60" s="103"/>
      <c r="E60" s="103"/>
      <c r="F60" s="103"/>
      <c r="G60" s="103"/>
      <c r="H60" s="103"/>
      <c r="I60" s="103"/>
      <c r="J60" s="121"/>
      <c r="K60" s="119"/>
      <c r="L60" s="93"/>
    </row>
    <row r="61" spans="1:12" ht="19.149999999999999" hidden="1" customHeight="1" thickBot="1">
      <c r="A61" s="120" t="s">
        <v>174</v>
      </c>
      <c r="B61" s="102" t="s">
        <v>84</v>
      </c>
      <c r="C61" s="103"/>
      <c r="D61" s="103"/>
      <c r="E61" s="103"/>
      <c r="F61" s="103"/>
      <c r="G61" s="103"/>
      <c r="H61" s="103"/>
      <c r="I61" s="103"/>
      <c r="J61" s="121"/>
      <c r="K61" s="119"/>
      <c r="L61" s="93"/>
    </row>
    <row r="62" spans="1:12" ht="19.149999999999999" hidden="1" customHeight="1" thickBot="1">
      <c r="A62" s="122" t="s">
        <v>182</v>
      </c>
      <c r="B62" s="102" t="s">
        <v>95</v>
      </c>
      <c r="C62" s="103"/>
      <c r="D62" s="103"/>
      <c r="E62" s="103"/>
      <c r="F62" s="103"/>
      <c r="G62" s="103"/>
      <c r="H62" s="103"/>
      <c r="I62" s="103"/>
      <c r="J62" s="121"/>
      <c r="K62" s="119"/>
      <c r="L62" s="93"/>
    </row>
    <row r="63" spans="1:12" ht="19.149999999999999" hidden="1" customHeight="1" thickBot="1">
      <c r="A63" s="122" t="s">
        <v>183</v>
      </c>
      <c r="B63" s="102" t="s">
        <v>184</v>
      </c>
      <c r="C63" s="104"/>
      <c r="D63" s="104"/>
      <c r="E63" s="104"/>
      <c r="F63" s="104"/>
      <c r="G63" s="104"/>
      <c r="H63" s="104"/>
      <c r="I63" s="104"/>
      <c r="J63" s="121"/>
      <c r="K63" s="119"/>
      <c r="L63" s="93"/>
    </row>
    <row r="64" spans="1:12" ht="19.149999999999999" hidden="1" customHeight="1" thickBot="1">
      <c r="A64" s="123" t="s">
        <v>185</v>
      </c>
      <c r="B64" s="124" t="s">
        <v>186</v>
      </c>
      <c r="C64" s="104"/>
      <c r="D64" s="104"/>
      <c r="E64" s="104"/>
      <c r="F64" s="104"/>
      <c r="G64" s="104"/>
      <c r="H64" s="104"/>
      <c r="I64" s="104"/>
      <c r="J64" s="125"/>
      <c r="K64" s="119"/>
      <c r="L64" s="93"/>
    </row>
    <row r="65" spans="1:11" ht="4.5" customHeight="1">
      <c r="A65" s="105"/>
    </row>
    <row r="66" spans="1:11" ht="19.149999999999999" customHeight="1" thickBot="1">
      <c r="A66" s="126"/>
      <c r="B66" s="79"/>
      <c r="C66" s="127"/>
      <c r="D66" s="127"/>
      <c r="E66" s="127"/>
      <c r="F66" s="127"/>
      <c r="G66" s="127"/>
      <c r="H66" s="127"/>
      <c r="I66" s="127"/>
      <c r="J66" s="127"/>
      <c r="K66" s="127"/>
    </row>
    <row r="67" spans="1:11" ht="19.149999999999999" customHeight="1" thickBot="1">
      <c r="A67" s="128"/>
      <c r="B67" s="128"/>
      <c r="C67" s="233" t="s">
        <v>204</v>
      </c>
      <c r="D67" s="234"/>
      <c r="E67" s="234"/>
      <c r="F67" s="234"/>
      <c r="G67" s="234"/>
      <c r="H67" s="235"/>
      <c r="I67" s="236" t="s">
        <v>205</v>
      </c>
      <c r="J67" s="237"/>
      <c r="K67" s="129" t="s">
        <v>188</v>
      </c>
    </row>
    <row r="68" spans="1:11" ht="45" customHeight="1" thickBot="1">
      <c r="A68" s="128"/>
      <c r="B68" s="128"/>
      <c r="C68" s="130" t="s">
        <v>206</v>
      </c>
      <c r="D68" s="129" t="s">
        <v>207</v>
      </c>
      <c r="E68" s="129" t="s">
        <v>208</v>
      </c>
      <c r="F68" s="129" t="s">
        <v>209</v>
      </c>
      <c r="G68" s="129" t="s">
        <v>210</v>
      </c>
      <c r="H68" s="131" t="s">
        <v>211</v>
      </c>
      <c r="I68" s="132" t="s">
        <v>212</v>
      </c>
      <c r="J68" s="129" t="s">
        <v>213</v>
      </c>
      <c r="K68" s="133"/>
    </row>
    <row r="69" spans="1:11" ht="19.149999999999999" customHeight="1" thickBot="1">
      <c r="A69" s="128"/>
      <c r="B69" s="128"/>
      <c r="C69" s="134" t="s">
        <v>214</v>
      </c>
      <c r="D69" s="135" t="s">
        <v>215</v>
      </c>
      <c r="E69" s="135" t="s">
        <v>216</v>
      </c>
      <c r="F69" s="135" t="s">
        <v>217</v>
      </c>
      <c r="G69" s="135" t="s">
        <v>218</v>
      </c>
      <c r="H69" s="136" t="s">
        <v>219</v>
      </c>
      <c r="I69" s="132" t="s">
        <v>220</v>
      </c>
      <c r="J69" s="129" t="s">
        <v>221</v>
      </c>
      <c r="K69" s="129" t="s">
        <v>222</v>
      </c>
    </row>
    <row r="70" spans="1:11" ht="19.149999999999999" customHeight="1" thickBot="1">
      <c r="A70" s="240" t="s">
        <v>169</v>
      </c>
      <c r="B70" s="241"/>
      <c r="C70" s="241"/>
      <c r="D70" s="241"/>
      <c r="E70" s="241"/>
      <c r="F70" s="241"/>
      <c r="G70" s="241"/>
      <c r="H70" s="241"/>
      <c r="I70" s="225"/>
      <c r="J70" s="225"/>
      <c r="K70" s="226"/>
    </row>
    <row r="71" spans="1:11" ht="19.149999999999999" customHeight="1" thickBot="1">
      <c r="A71" s="137" t="s">
        <v>223</v>
      </c>
      <c r="B71" s="138" t="s">
        <v>224</v>
      </c>
      <c r="C71" s="72">
        <v>1498002.406</v>
      </c>
      <c r="D71" s="72">
        <v>0</v>
      </c>
      <c r="E71" s="72">
        <v>0</v>
      </c>
      <c r="F71" s="72">
        <v>1280822.46</v>
      </c>
      <c r="G71" s="72">
        <v>0</v>
      </c>
      <c r="H71" s="72">
        <v>0</v>
      </c>
      <c r="I71" s="72">
        <v>0</v>
      </c>
      <c r="J71" s="72">
        <v>0</v>
      </c>
      <c r="K71" s="72">
        <v>2778824.8659999999</v>
      </c>
    </row>
    <row r="72" spans="1:11" ht="19.149999999999999" customHeight="1" thickBot="1">
      <c r="A72" s="137" t="s">
        <v>173</v>
      </c>
      <c r="B72" s="138" t="s">
        <v>225</v>
      </c>
      <c r="C72" s="72">
        <v>411347.42300000001</v>
      </c>
      <c r="D72" s="72">
        <v>0</v>
      </c>
      <c r="E72" s="72">
        <v>0</v>
      </c>
      <c r="F72" s="72">
        <v>87792.167000000001</v>
      </c>
      <c r="G72" s="72">
        <v>0</v>
      </c>
      <c r="H72" s="72">
        <v>0</v>
      </c>
      <c r="I72" s="72">
        <v>0</v>
      </c>
      <c r="J72" s="72">
        <v>0</v>
      </c>
      <c r="K72" s="72">
        <v>499139.59</v>
      </c>
    </row>
    <row r="73" spans="1:11" ht="19.149999999999999" customHeight="1" thickBot="1">
      <c r="A73" s="137" t="s">
        <v>174</v>
      </c>
      <c r="B73" s="138" t="s">
        <v>226</v>
      </c>
      <c r="C73" s="72">
        <v>1086654.983</v>
      </c>
      <c r="D73" s="72">
        <v>0</v>
      </c>
      <c r="E73" s="72">
        <v>0</v>
      </c>
      <c r="F73" s="72">
        <v>1193030.2930000001</v>
      </c>
      <c r="G73" s="72">
        <v>0</v>
      </c>
      <c r="H73" s="72">
        <v>0</v>
      </c>
      <c r="I73" s="72">
        <v>0</v>
      </c>
      <c r="J73" s="72">
        <v>0</v>
      </c>
      <c r="K73" s="72">
        <v>2279685.2760000001</v>
      </c>
    </row>
    <row r="74" spans="1:11" ht="19.149999999999999" customHeight="1" thickBot="1">
      <c r="A74" s="224" t="s">
        <v>175</v>
      </c>
      <c r="B74" s="225"/>
      <c r="C74" s="225"/>
      <c r="D74" s="225"/>
      <c r="E74" s="225"/>
      <c r="F74" s="225"/>
      <c r="G74" s="225"/>
      <c r="H74" s="225"/>
      <c r="I74" s="225"/>
      <c r="J74" s="225"/>
      <c r="K74" s="226"/>
    </row>
    <row r="75" spans="1:11" ht="19.149999999999999" customHeight="1" thickBot="1">
      <c r="A75" s="137" t="s">
        <v>223</v>
      </c>
      <c r="B75" s="138" t="s">
        <v>227</v>
      </c>
      <c r="C75" s="72">
        <v>1421776.45576</v>
      </c>
      <c r="D75" s="72">
        <v>0</v>
      </c>
      <c r="E75" s="72">
        <v>0</v>
      </c>
      <c r="F75" s="72">
        <v>1242372.30275</v>
      </c>
      <c r="G75" s="72">
        <v>0</v>
      </c>
      <c r="H75" s="72">
        <v>0</v>
      </c>
      <c r="I75" s="72">
        <v>0</v>
      </c>
      <c r="J75" s="72">
        <v>0</v>
      </c>
      <c r="K75" s="72">
        <v>2664148.7585100001</v>
      </c>
    </row>
    <row r="76" spans="1:11" ht="19.149999999999999" customHeight="1" thickBot="1">
      <c r="A76" s="137" t="s">
        <v>173</v>
      </c>
      <c r="B76" s="138" t="s">
        <v>228</v>
      </c>
      <c r="C76" s="72">
        <v>388923.13299999997</v>
      </c>
      <c r="D76" s="72">
        <v>0</v>
      </c>
      <c r="E76" s="72">
        <v>0</v>
      </c>
      <c r="F76" s="72">
        <v>84273.12999999999</v>
      </c>
      <c r="G76" s="72">
        <v>0</v>
      </c>
      <c r="H76" s="72">
        <v>0</v>
      </c>
      <c r="I76" s="72">
        <v>0</v>
      </c>
      <c r="J76" s="72">
        <v>0</v>
      </c>
      <c r="K76" s="72">
        <v>473196.26299999998</v>
      </c>
    </row>
    <row r="77" spans="1:11" ht="19.149999999999999" customHeight="1" thickBot="1">
      <c r="A77" s="137" t="s">
        <v>174</v>
      </c>
      <c r="B77" s="138" t="s">
        <v>229</v>
      </c>
      <c r="C77" s="72">
        <v>1032853.32276</v>
      </c>
      <c r="D77" s="72">
        <v>0</v>
      </c>
      <c r="E77" s="72">
        <v>0</v>
      </c>
      <c r="F77" s="72">
        <v>1158099.1727499999</v>
      </c>
      <c r="G77" s="72">
        <v>0</v>
      </c>
      <c r="H77" s="72">
        <v>0</v>
      </c>
      <c r="I77" s="72">
        <v>0</v>
      </c>
      <c r="J77" s="72">
        <v>0</v>
      </c>
      <c r="K77" s="72">
        <v>2190952.4955100003</v>
      </c>
    </row>
    <row r="78" spans="1:11" ht="19.149999999999999" customHeight="1" thickBot="1">
      <c r="A78" s="224" t="s">
        <v>176</v>
      </c>
      <c r="B78" s="225"/>
      <c r="C78" s="225"/>
      <c r="D78" s="225"/>
      <c r="E78" s="225"/>
      <c r="F78" s="225"/>
      <c r="G78" s="225"/>
      <c r="H78" s="225"/>
      <c r="I78" s="225"/>
      <c r="J78" s="225"/>
      <c r="K78" s="226"/>
    </row>
    <row r="79" spans="1:11" ht="19.149999999999999" customHeight="1" thickBot="1">
      <c r="A79" s="137" t="s">
        <v>223</v>
      </c>
      <c r="B79" s="138" t="s">
        <v>230</v>
      </c>
      <c r="C79" s="72">
        <v>543697.22921999998</v>
      </c>
      <c r="D79" s="72">
        <v>0</v>
      </c>
      <c r="E79" s="72">
        <v>0</v>
      </c>
      <c r="F79" s="72">
        <v>425628.97399999999</v>
      </c>
      <c r="G79" s="72">
        <v>0</v>
      </c>
      <c r="H79" s="72">
        <v>0</v>
      </c>
      <c r="I79" s="72">
        <v>0</v>
      </c>
      <c r="J79" s="72">
        <v>0</v>
      </c>
      <c r="K79" s="72">
        <v>969326.20322000002</v>
      </c>
    </row>
    <row r="80" spans="1:11" ht="19.149999999999999" customHeight="1" thickBot="1">
      <c r="A80" s="137" t="s">
        <v>173</v>
      </c>
      <c r="B80" s="138" t="s">
        <v>231</v>
      </c>
      <c r="C80" s="72">
        <v>217452.82800000004</v>
      </c>
      <c r="D80" s="72">
        <v>0</v>
      </c>
      <c r="E80" s="72">
        <v>0</v>
      </c>
      <c r="F80" s="72">
        <v>28362.132000000001</v>
      </c>
      <c r="G80" s="72">
        <v>0</v>
      </c>
      <c r="H80" s="72">
        <v>0</v>
      </c>
      <c r="I80" s="72">
        <v>0</v>
      </c>
      <c r="J80" s="72">
        <v>0</v>
      </c>
      <c r="K80" s="72">
        <v>245814.96000000002</v>
      </c>
    </row>
    <row r="81" spans="1:11" ht="19.149999999999999" customHeight="1" thickBot="1">
      <c r="A81" s="137" t="s">
        <v>174</v>
      </c>
      <c r="B81" s="138" t="s">
        <v>232</v>
      </c>
      <c r="C81" s="72">
        <v>326244.40122</v>
      </c>
      <c r="D81" s="72">
        <v>0</v>
      </c>
      <c r="E81" s="72">
        <v>0</v>
      </c>
      <c r="F81" s="72">
        <v>397266.842</v>
      </c>
      <c r="G81" s="72">
        <v>0</v>
      </c>
      <c r="H81" s="72">
        <v>0</v>
      </c>
      <c r="I81" s="72">
        <v>0</v>
      </c>
      <c r="J81" s="72">
        <v>0</v>
      </c>
      <c r="K81" s="72">
        <v>723511.24322000006</v>
      </c>
    </row>
    <row r="82" spans="1:11" ht="19.149999999999999" customHeight="1" thickBot="1">
      <c r="A82" s="224" t="s">
        <v>177</v>
      </c>
      <c r="B82" s="225"/>
      <c r="C82" s="225"/>
      <c r="D82" s="225"/>
      <c r="E82" s="225"/>
      <c r="F82" s="225"/>
      <c r="G82" s="225"/>
      <c r="H82" s="225"/>
      <c r="I82" s="225"/>
      <c r="J82" s="225"/>
      <c r="K82" s="226"/>
    </row>
    <row r="83" spans="1:11" ht="19.149999999999999" customHeight="1" thickBot="1">
      <c r="A83" s="137" t="s">
        <v>223</v>
      </c>
      <c r="B83" s="138" t="s">
        <v>233</v>
      </c>
      <c r="C83" s="72">
        <v>0</v>
      </c>
      <c r="D83" s="72">
        <v>0</v>
      </c>
      <c r="E83" s="72">
        <v>0</v>
      </c>
      <c r="F83" s="72">
        <v>0</v>
      </c>
      <c r="G83" s="72">
        <v>0</v>
      </c>
      <c r="H83" s="72">
        <v>0</v>
      </c>
      <c r="I83" s="72">
        <v>0</v>
      </c>
      <c r="J83" s="72">
        <v>0</v>
      </c>
      <c r="K83" s="72">
        <v>0</v>
      </c>
    </row>
    <row r="84" spans="1:11" ht="19.149999999999999" customHeight="1" thickBot="1">
      <c r="A84" s="137" t="s">
        <v>173</v>
      </c>
      <c r="B84" s="138" t="s">
        <v>234</v>
      </c>
      <c r="C84" s="72">
        <v>0</v>
      </c>
      <c r="D84" s="72">
        <v>0</v>
      </c>
      <c r="E84" s="72">
        <v>0</v>
      </c>
      <c r="F84" s="72">
        <v>0</v>
      </c>
      <c r="G84" s="72">
        <v>0</v>
      </c>
      <c r="H84" s="72">
        <v>0</v>
      </c>
      <c r="I84" s="72">
        <v>0</v>
      </c>
      <c r="J84" s="72">
        <v>0</v>
      </c>
      <c r="K84" s="72">
        <v>0</v>
      </c>
    </row>
    <row r="85" spans="1:11" ht="19.149999999999999" customHeight="1" thickBot="1">
      <c r="A85" s="137" t="s">
        <v>174</v>
      </c>
      <c r="B85" s="138" t="s">
        <v>235</v>
      </c>
      <c r="C85" s="72">
        <v>0</v>
      </c>
      <c r="D85" s="72">
        <v>0</v>
      </c>
      <c r="E85" s="72">
        <v>0</v>
      </c>
      <c r="F85" s="72">
        <v>0</v>
      </c>
      <c r="G85" s="72">
        <v>0</v>
      </c>
      <c r="H85" s="72">
        <v>0</v>
      </c>
      <c r="I85" s="72">
        <v>0</v>
      </c>
      <c r="J85" s="72">
        <v>0</v>
      </c>
      <c r="K85" s="72">
        <v>0</v>
      </c>
    </row>
    <row r="86" spans="1:11" ht="19.149999999999999" customHeight="1" thickBot="1">
      <c r="A86" s="138" t="s">
        <v>182</v>
      </c>
      <c r="B86" s="138" t="s">
        <v>236</v>
      </c>
      <c r="C86" s="72">
        <v>318056.16766266531</v>
      </c>
      <c r="D86" s="72">
        <v>0</v>
      </c>
      <c r="E86" s="72">
        <v>0</v>
      </c>
      <c r="F86" s="72">
        <v>279794.22242837021</v>
      </c>
      <c r="G86" s="72">
        <v>0</v>
      </c>
      <c r="H86" s="72">
        <v>0</v>
      </c>
      <c r="I86" s="72">
        <v>0</v>
      </c>
      <c r="J86" s="72">
        <v>0</v>
      </c>
      <c r="K86" s="72">
        <v>597850.39009103563</v>
      </c>
    </row>
    <row r="87" spans="1:11" ht="19.149999999999999" customHeight="1" thickBot="1">
      <c r="A87" s="138" t="s">
        <v>183</v>
      </c>
      <c r="B87" s="138" t="s">
        <v>237</v>
      </c>
      <c r="C87" s="139"/>
      <c r="D87" s="139"/>
      <c r="E87" s="139"/>
      <c r="F87" s="139"/>
      <c r="G87" s="139"/>
      <c r="H87" s="139"/>
      <c r="I87" s="139"/>
      <c r="J87" s="139"/>
      <c r="K87" s="72">
        <v>63844.21699999999</v>
      </c>
    </row>
    <row r="88" spans="1:11" ht="19.149999999999999" customHeight="1" thickBot="1">
      <c r="A88" s="138" t="s">
        <v>185</v>
      </c>
      <c r="B88" s="138" t="s">
        <v>238</v>
      </c>
      <c r="C88" s="139"/>
      <c r="D88" s="139"/>
      <c r="E88" s="139"/>
      <c r="F88" s="139"/>
      <c r="G88" s="139"/>
      <c r="H88" s="139"/>
      <c r="I88" s="139"/>
      <c r="J88" s="139"/>
      <c r="K88" s="72">
        <v>661694.60709103558</v>
      </c>
    </row>
    <row r="90" spans="1:11">
      <c r="A90" s="79" t="s">
        <v>600</v>
      </c>
    </row>
  </sheetData>
  <mergeCells count="19">
    <mergeCell ref="A12:K12"/>
    <mergeCell ref="A18:K18"/>
    <mergeCell ref="A24:K24"/>
    <mergeCell ref="A1:A2"/>
    <mergeCell ref="A70:K70"/>
    <mergeCell ref="C35:E35"/>
    <mergeCell ref="F35:I35"/>
    <mergeCell ref="J35:J36"/>
    <mergeCell ref="C3:K3"/>
    <mergeCell ref="A6:K6"/>
    <mergeCell ref="A74:K74"/>
    <mergeCell ref="A78:K78"/>
    <mergeCell ref="A82:K82"/>
    <mergeCell ref="A38:J38"/>
    <mergeCell ref="A44:J44"/>
    <mergeCell ref="A50:J50"/>
    <mergeCell ref="A56:J56"/>
    <mergeCell ref="C67:H67"/>
    <mergeCell ref="I67:J6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60"/>
  <sheetViews>
    <sheetView showGridLines="0" zoomScale="85" zoomScaleNormal="85" workbookViewId="0">
      <selection sqref="A1:A2"/>
    </sheetView>
  </sheetViews>
  <sheetFormatPr defaultRowHeight="14.5"/>
  <cols>
    <col min="1" max="1" width="55.26953125" bestFit="1" customWidth="1"/>
    <col min="3" max="3" width="14.453125" bestFit="1" customWidth="1"/>
    <col min="9" max="9" width="15.26953125" customWidth="1"/>
  </cols>
  <sheetData>
    <row r="1" spans="1:9" ht="19.899999999999999" customHeight="1">
      <c r="A1" s="223" t="s">
        <v>599</v>
      </c>
      <c r="B1" s="73"/>
      <c r="C1" s="75">
        <v>1</v>
      </c>
      <c r="D1" s="75">
        <v>2</v>
      </c>
      <c r="E1" s="75">
        <v>3</v>
      </c>
      <c r="F1" s="75">
        <v>4</v>
      </c>
      <c r="G1" s="75">
        <v>5</v>
      </c>
      <c r="H1" s="75">
        <v>6</v>
      </c>
      <c r="I1" s="75">
        <v>7</v>
      </c>
    </row>
    <row r="2" spans="1:9" ht="19.899999999999999" customHeight="1">
      <c r="A2" s="223"/>
      <c r="B2" s="73"/>
      <c r="C2" s="73"/>
      <c r="D2" s="73"/>
      <c r="E2" s="73"/>
      <c r="F2" s="73"/>
      <c r="G2" s="73"/>
      <c r="H2" s="73"/>
      <c r="I2" s="73"/>
    </row>
    <row r="3" spans="1:9" ht="44.5" hidden="1" customHeight="1" thickBot="1">
      <c r="A3" s="44"/>
      <c r="B3" s="44"/>
      <c r="C3" s="43" t="s">
        <v>239</v>
      </c>
      <c r="D3" s="251" t="s">
        <v>240</v>
      </c>
      <c r="E3" s="251"/>
      <c r="F3" s="251"/>
      <c r="G3" s="251"/>
      <c r="H3" s="252"/>
      <c r="I3" s="4" t="s">
        <v>241</v>
      </c>
    </row>
    <row r="4" spans="1:9" ht="19.899999999999999" hidden="1" customHeight="1" thickBot="1">
      <c r="A4" s="44"/>
      <c r="B4" s="47"/>
      <c r="C4" s="42" t="s">
        <v>2</v>
      </c>
      <c r="D4" s="5" t="s">
        <v>161</v>
      </c>
      <c r="E4" s="5" t="s">
        <v>162</v>
      </c>
      <c r="F4" s="5" t="s">
        <v>163</v>
      </c>
      <c r="G4" s="5" t="s">
        <v>164</v>
      </c>
      <c r="H4" s="5" t="s">
        <v>165</v>
      </c>
      <c r="I4" s="5" t="s">
        <v>166</v>
      </c>
    </row>
    <row r="5" spans="1:9" ht="19.899999999999999" hidden="1" customHeight="1" thickBot="1">
      <c r="A5" s="44"/>
      <c r="B5" s="46" t="s">
        <v>242</v>
      </c>
      <c r="C5" s="48"/>
      <c r="D5" s="3"/>
      <c r="E5" s="3"/>
      <c r="F5" s="3"/>
      <c r="G5" s="3"/>
      <c r="H5" s="3"/>
      <c r="I5" s="48"/>
    </row>
    <row r="6" spans="1:9" ht="19.899999999999999" hidden="1" customHeight="1" thickBot="1">
      <c r="A6" s="44"/>
      <c r="B6" s="44"/>
      <c r="C6" s="46" t="s">
        <v>167</v>
      </c>
      <c r="D6" s="66" t="s">
        <v>168</v>
      </c>
      <c r="E6" s="5" t="s">
        <v>196</v>
      </c>
      <c r="F6" s="5" t="s">
        <v>197</v>
      </c>
      <c r="G6" s="5" t="s">
        <v>198</v>
      </c>
      <c r="H6" s="5" t="s">
        <v>199</v>
      </c>
      <c r="I6" s="5" t="s">
        <v>200</v>
      </c>
    </row>
    <row r="7" spans="1:9" ht="19.899999999999999" hidden="1" customHeight="1" thickBot="1">
      <c r="A7" s="253" t="s">
        <v>169</v>
      </c>
      <c r="B7" s="254"/>
      <c r="C7" s="254"/>
      <c r="D7" s="255"/>
      <c r="E7" s="255"/>
      <c r="F7" s="255"/>
      <c r="G7" s="255"/>
      <c r="H7" s="255"/>
      <c r="I7" s="256"/>
    </row>
    <row r="8" spans="1:9" ht="19.899999999999999" hidden="1" customHeight="1" thickBot="1">
      <c r="A8" s="6" t="s">
        <v>170</v>
      </c>
      <c r="B8" s="5" t="s">
        <v>20</v>
      </c>
      <c r="C8" s="20"/>
      <c r="D8" s="3"/>
      <c r="E8" s="3"/>
      <c r="F8" s="3"/>
      <c r="G8" s="3"/>
      <c r="H8" s="3"/>
      <c r="I8" s="20">
        <v>0</v>
      </c>
    </row>
    <row r="9" spans="1:9" ht="19.899999999999999" hidden="1" customHeight="1" thickBot="1">
      <c r="A9" s="6" t="s">
        <v>171</v>
      </c>
      <c r="B9" s="5" t="s">
        <v>22</v>
      </c>
      <c r="C9" s="20"/>
      <c r="D9" s="3"/>
      <c r="E9" s="3"/>
      <c r="F9" s="3"/>
      <c r="G9" s="3"/>
      <c r="H9" s="3"/>
      <c r="I9" s="20">
        <v>0</v>
      </c>
    </row>
    <row r="10" spans="1:9" ht="19.899999999999999" hidden="1" customHeight="1" thickBot="1">
      <c r="A10" s="6" t="s">
        <v>172</v>
      </c>
      <c r="B10" s="5" t="s">
        <v>24</v>
      </c>
      <c r="C10" s="20"/>
      <c r="D10" s="3"/>
      <c r="E10" s="3"/>
      <c r="F10" s="3"/>
      <c r="G10" s="3"/>
      <c r="H10" s="3"/>
      <c r="I10" s="20">
        <v>0</v>
      </c>
    </row>
    <row r="11" spans="1:9" ht="19.899999999999999" hidden="1" customHeight="1" thickBot="1">
      <c r="A11" s="6" t="s">
        <v>173</v>
      </c>
      <c r="B11" s="5" t="s">
        <v>26</v>
      </c>
      <c r="C11" s="20"/>
      <c r="D11" s="3"/>
      <c r="E11" s="3"/>
      <c r="F11" s="3"/>
      <c r="G11" s="3"/>
      <c r="H11" s="3"/>
      <c r="I11" s="20">
        <v>0</v>
      </c>
    </row>
    <row r="12" spans="1:9" ht="19.899999999999999" hidden="1" customHeight="1" thickBot="1">
      <c r="A12" s="6" t="s">
        <v>174</v>
      </c>
      <c r="B12" s="5" t="s">
        <v>38</v>
      </c>
      <c r="C12" s="20"/>
      <c r="D12" s="3"/>
      <c r="E12" s="3"/>
      <c r="F12" s="3"/>
      <c r="G12" s="3"/>
      <c r="H12" s="3"/>
      <c r="I12" s="20">
        <v>0</v>
      </c>
    </row>
    <row r="13" spans="1:9" ht="19.899999999999999" hidden="1" customHeight="1" thickBot="1">
      <c r="A13" s="257" t="s">
        <v>175</v>
      </c>
      <c r="B13" s="255"/>
      <c r="C13" s="255"/>
      <c r="D13" s="255"/>
      <c r="E13" s="255"/>
      <c r="F13" s="255"/>
      <c r="G13" s="255"/>
      <c r="H13" s="255"/>
      <c r="I13" s="256"/>
    </row>
    <row r="14" spans="1:9" ht="19.899999999999999" hidden="1" customHeight="1" thickBot="1">
      <c r="A14" s="6" t="s">
        <v>170</v>
      </c>
      <c r="B14" s="5" t="s">
        <v>40</v>
      </c>
      <c r="C14" s="20"/>
      <c r="D14" s="3"/>
      <c r="E14" s="3"/>
      <c r="F14" s="3"/>
      <c r="G14" s="3"/>
      <c r="H14" s="3"/>
      <c r="I14" s="20">
        <v>0</v>
      </c>
    </row>
    <row r="15" spans="1:9" ht="19.899999999999999" hidden="1" customHeight="1" thickBot="1">
      <c r="A15" s="6" t="s">
        <v>171</v>
      </c>
      <c r="B15" s="5" t="s">
        <v>42</v>
      </c>
      <c r="C15" s="20"/>
      <c r="D15" s="3"/>
      <c r="E15" s="3"/>
      <c r="F15" s="3"/>
      <c r="G15" s="3"/>
      <c r="H15" s="3"/>
      <c r="I15" s="20">
        <v>0</v>
      </c>
    </row>
    <row r="16" spans="1:9" ht="19.899999999999999" hidden="1" customHeight="1" thickBot="1">
      <c r="A16" s="6" t="s">
        <v>172</v>
      </c>
      <c r="B16" s="5" t="s">
        <v>44</v>
      </c>
      <c r="C16" s="20"/>
      <c r="D16" s="3"/>
      <c r="E16" s="3"/>
      <c r="F16" s="3"/>
      <c r="G16" s="3"/>
      <c r="H16" s="3"/>
      <c r="I16" s="20">
        <v>0</v>
      </c>
    </row>
    <row r="17" spans="1:9" ht="19.899999999999999" hidden="1" customHeight="1" thickBot="1">
      <c r="A17" s="6" t="s">
        <v>173</v>
      </c>
      <c r="B17" s="5" t="s">
        <v>46</v>
      </c>
      <c r="C17" s="20"/>
      <c r="D17" s="3"/>
      <c r="E17" s="3"/>
      <c r="F17" s="3"/>
      <c r="G17" s="3"/>
      <c r="H17" s="3"/>
      <c r="I17" s="20">
        <v>0</v>
      </c>
    </row>
    <row r="18" spans="1:9" ht="19.899999999999999" hidden="1" customHeight="1" thickBot="1">
      <c r="A18" s="6" t="s">
        <v>174</v>
      </c>
      <c r="B18" s="5" t="s">
        <v>58</v>
      </c>
      <c r="C18" s="20"/>
      <c r="D18" s="3"/>
      <c r="E18" s="3"/>
      <c r="F18" s="3"/>
      <c r="G18" s="3"/>
      <c r="H18" s="3"/>
      <c r="I18" s="20">
        <v>0</v>
      </c>
    </row>
    <row r="19" spans="1:9" ht="19.899999999999999" hidden="1" customHeight="1" thickBot="1">
      <c r="A19" s="257" t="s">
        <v>176</v>
      </c>
      <c r="B19" s="255"/>
      <c r="C19" s="255"/>
      <c r="D19" s="255"/>
      <c r="E19" s="255"/>
      <c r="F19" s="255"/>
      <c r="G19" s="255"/>
      <c r="H19" s="255"/>
      <c r="I19" s="256"/>
    </row>
    <row r="20" spans="1:9" ht="19.899999999999999" hidden="1" customHeight="1" thickBot="1">
      <c r="A20" s="6" t="s">
        <v>170</v>
      </c>
      <c r="B20" s="5" t="s">
        <v>60</v>
      </c>
      <c r="C20" s="20"/>
      <c r="D20" s="3"/>
      <c r="E20" s="3"/>
      <c r="F20" s="3"/>
      <c r="G20" s="3"/>
      <c r="H20" s="3"/>
      <c r="I20" s="20">
        <v>0</v>
      </c>
    </row>
    <row r="21" spans="1:9" ht="19.899999999999999" hidden="1" customHeight="1" thickBot="1">
      <c r="A21" s="6" t="s">
        <v>171</v>
      </c>
      <c r="B21" s="5" t="s">
        <v>62</v>
      </c>
      <c r="C21" s="20"/>
      <c r="D21" s="3"/>
      <c r="E21" s="3"/>
      <c r="F21" s="3"/>
      <c r="G21" s="3"/>
      <c r="H21" s="3"/>
      <c r="I21" s="20">
        <v>0</v>
      </c>
    </row>
    <row r="22" spans="1:9" ht="19.899999999999999" hidden="1" customHeight="1" thickBot="1">
      <c r="A22" s="6" t="s">
        <v>172</v>
      </c>
      <c r="B22" s="5" t="s">
        <v>64</v>
      </c>
      <c r="C22" s="20"/>
      <c r="D22" s="3"/>
      <c r="E22" s="3"/>
      <c r="F22" s="3"/>
      <c r="G22" s="3"/>
      <c r="H22" s="3"/>
      <c r="I22" s="20">
        <v>0</v>
      </c>
    </row>
    <row r="23" spans="1:9" ht="19.899999999999999" hidden="1" customHeight="1" thickBot="1">
      <c r="A23" s="6" t="s">
        <v>173</v>
      </c>
      <c r="B23" s="5" t="s">
        <v>66</v>
      </c>
      <c r="C23" s="20"/>
      <c r="D23" s="3"/>
      <c r="E23" s="3"/>
      <c r="F23" s="3"/>
      <c r="G23" s="3"/>
      <c r="H23" s="3"/>
      <c r="I23" s="20">
        <v>0</v>
      </c>
    </row>
    <row r="24" spans="1:9" ht="19.899999999999999" hidden="1" customHeight="1" thickBot="1">
      <c r="A24" s="6" t="s">
        <v>174</v>
      </c>
      <c r="B24" s="5" t="s">
        <v>78</v>
      </c>
      <c r="C24" s="20"/>
      <c r="D24" s="3"/>
      <c r="E24" s="3"/>
      <c r="F24" s="3"/>
      <c r="G24" s="3"/>
      <c r="H24" s="3"/>
      <c r="I24" s="20">
        <v>0</v>
      </c>
    </row>
    <row r="25" spans="1:9" ht="19.899999999999999" hidden="1" customHeight="1" thickBot="1">
      <c r="A25" s="257" t="s">
        <v>177</v>
      </c>
      <c r="B25" s="255"/>
      <c r="C25" s="255"/>
      <c r="D25" s="255"/>
      <c r="E25" s="255"/>
      <c r="F25" s="255"/>
      <c r="G25" s="255"/>
      <c r="H25" s="255"/>
      <c r="I25" s="256"/>
    </row>
    <row r="26" spans="1:9" ht="19.899999999999999" hidden="1" customHeight="1" thickBot="1">
      <c r="A26" s="6" t="s">
        <v>170</v>
      </c>
      <c r="B26" s="5" t="s">
        <v>80</v>
      </c>
      <c r="C26" s="20"/>
      <c r="D26" s="3"/>
      <c r="E26" s="3"/>
      <c r="F26" s="3"/>
      <c r="G26" s="3"/>
      <c r="H26" s="3"/>
      <c r="I26" s="20">
        <v>0</v>
      </c>
    </row>
    <row r="27" spans="1:9" ht="19.899999999999999" hidden="1" customHeight="1" thickBot="1">
      <c r="A27" s="6" t="s">
        <v>171</v>
      </c>
      <c r="B27" s="5" t="s">
        <v>82</v>
      </c>
      <c r="C27" s="20"/>
      <c r="D27" s="3"/>
      <c r="E27" s="3"/>
      <c r="F27" s="3"/>
      <c r="G27" s="3"/>
      <c r="H27" s="3"/>
      <c r="I27" s="20">
        <v>0</v>
      </c>
    </row>
    <row r="28" spans="1:9" ht="19.899999999999999" hidden="1" customHeight="1" thickBot="1">
      <c r="A28" s="6" t="s">
        <v>178</v>
      </c>
      <c r="B28" s="5" t="s">
        <v>179</v>
      </c>
      <c r="C28" s="20"/>
      <c r="D28" s="3"/>
      <c r="E28" s="3"/>
      <c r="F28" s="3"/>
      <c r="G28" s="3"/>
      <c r="H28" s="3"/>
      <c r="I28" s="20">
        <v>0</v>
      </c>
    </row>
    <row r="29" spans="1:9" ht="19.899999999999999" hidden="1" customHeight="1" thickBot="1">
      <c r="A29" s="6" t="s">
        <v>173</v>
      </c>
      <c r="B29" s="5" t="s">
        <v>181</v>
      </c>
      <c r="C29" s="20"/>
      <c r="D29" s="3"/>
      <c r="E29" s="3"/>
      <c r="F29" s="3"/>
      <c r="G29" s="3"/>
      <c r="H29" s="3"/>
      <c r="I29" s="20">
        <v>0</v>
      </c>
    </row>
    <row r="30" spans="1:9" ht="19.899999999999999" hidden="1" customHeight="1" thickBot="1">
      <c r="A30" s="6" t="s">
        <v>174</v>
      </c>
      <c r="B30" s="5" t="s">
        <v>84</v>
      </c>
      <c r="C30" s="20"/>
      <c r="D30" s="3"/>
      <c r="E30" s="3"/>
      <c r="F30" s="3"/>
      <c r="G30" s="3"/>
      <c r="H30" s="3"/>
      <c r="I30" s="20">
        <v>0</v>
      </c>
    </row>
    <row r="31" spans="1:9" ht="19.899999999999999" hidden="1" customHeight="1" thickBot="1">
      <c r="A31" s="5" t="s">
        <v>182</v>
      </c>
      <c r="B31" s="5" t="s">
        <v>95</v>
      </c>
      <c r="C31" s="20"/>
      <c r="D31" s="3"/>
      <c r="E31" s="3"/>
      <c r="F31" s="3"/>
      <c r="G31" s="3"/>
      <c r="H31" s="3"/>
      <c r="I31" s="20">
        <v>0</v>
      </c>
    </row>
    <row r="32" spans="1:9" ht="19.899999999999999" hidden="1" customHeight="1" thickBot="1">
      <c r="A32" s="5" t="s">
        <v>183</v>
      </c>
      <c r="B32" s="5" t="s">
        <v>184</v>
      </c>
      <c r="C32" s="20"/>
      <c r="D32" s="3"/>
      <c r="E32" s="3"/>
      <c r="F32" s="3"/>
      <c r="G32" s="3"/>
      <c r="H32" s="3"/>
      <c r="I32" s="20">
        <v>0</v>
      </c>
    </row>
    <row r="33" spans="1:9" ht="19.899999999999999" hidden="1" customHeight="1" thickBot="1">
      <c r="A33" s="5" t="s">
        <v>185</v>
      </c>
      <c r="B33" s="5" t="s">
        <v>186</v>
      </c>
      <c r="C33" s="20"/>
      <c r="D33" s="3"/>
      <c r="E33" s="3"/>
      <c r="F33" s="3"/>
      <c r="G33" s="3"/>
      <c r="H33" s="3"/>
      <c r="I33" s="20">
        <v>0</v>
      </c>
    </row>
    <row r="34" spans="1:9" ht="19.899999999999999" hidden="1" customHeight="1">
      <c r="A34" s="8"/>
    </row>
    <row r="35" spans="1:9" ht="19.899999999999999" customHeight="1" thickBot="1">
      <c r="A35" s="8"/>
    </row>
    <row r="36" spans="1:9" ht="44.25" customHeight="1" thickBot="1">
      <c r="A36" s="133"/>
      <c r="B36" s="133"/>
      <c r="C36" s="129" t="s">
        <v>239</v>
      </c>
      <c r="D36" s="258" t="s">
        <v>604</v>
      </c>
      <c r="E36" s="236"/>
      <c r="F36" s="236"/>
      <c r="G36" s="236"/>
      <c r="H36" s="237"/>
      <c r="I36" s="129" t="s">
        <v>241</v>
      </c>
    </row>
    <row r="37" spans="1:9" ht="19.899999999999999" customHeight="1" thickBot="1">
      <c r="A37" s="133"/>
      <c r="B37" s="133"/>
      <c r="C37" s="138" t="s">
        <v>201</v>
      </c>
      <c r="D37" s="138" t="s">
        <v>202</v>
      </c>
      <c r="E37" s="138" t="s">
        <v>243</v>
      </c>
      <c r="F37" s="138" t="s">
        <v>244</v>
      </c>
      <c r="G37" s="138" t="s">
        <v>245</v>
      </c>
      <c r="H37" s="138" t="s">
        <v>203</v>
      </c>
      <c r="I37" s="138" t="s">
        <v>214</v>
      </c>
    </row>
    <row r="38" spans="1:9" ht="19.899999999999999" customHeight="1" thickBot="1">
      <c r="A38" s="133"/>
      <c r="B38" s="138" t="s">
        <v>246</v>
      </c>
      <c r="C38" s="140"/>
      <c r="D38" s="133"/>
      <c r="E38" s="133"/>
      <c r="F38" s="133"/>
      <c r="G38" s="133"/>
      <c r="H38" s="133"/>
      <c r="I38" s="140"/>
    </row>
    <row r="39" spans="1:9" ht="19.899999999999999" customHeight="1" thickBot="1">
      <c r="A39" s="133"/>
      <c r="B39" s="133"/>
      <c r="C39" s="138" t="s">
        <v>215</v>
      </c>
      <c r="D39" s="138" t="s">
        <v>216</v>
      </c>
      <c r="E39" s="138" t="s">
        <v>217</v>
      </c>
      <c r="F39" s="138" t="s">
        <v>218</v>
      </c>
      <c r="G39" s="138" t="s">
        <v>219</v>
      </c>
      <c r="H39" s="138" t="s">
        <v>220</v>
      </c>
      <c r="I39" s="138" t="s">
        <v>221</v>
      </c>
    </row>
    <row r="40" spans="1:9" ht="19.899999999999999" customHeight="1" thickBot="1">
      <c r="A40" s="224" t="s">
        <v>169</v>
      </c>
      <c r="B40" s="225"/>
      <c r="C40" s="225"/>
      <c r="D40" s="225"/>
      <c r="E40" s="225"/>
      <c r="F40" s="225"/>
      <c r="G40" s="225"/>
      <c r="H40" s="225"/>
      <c r="I40" s="226"/>
    </row>
    <row r="41" spans="1:9" ht="19.899999999999999" customHeight="1" thickBot="1">
      <c r="A41" s="137" t="s">
        <v>223</v>
      </c>
      <c r="B41" s="138" t="s">
        <v>224</v>
      </c>
      <c r="C41" s="141">
        <f>'S.05.01.02'!K71</f>
        <v>2778824.8659999999</v>
      </c>
      <c r="D41" s="141">
        <v>0</v>
      </c>
      <c r="E41" s="141">
        <v>0</v>
      </c>
      <c r="F41" s="141">
        <v>0</v>
      </c>
      <c r="G41" s="141">
        <v>0</v>
      </c>
      <c r="H41" s="141">
        <v>0</v>
      </c>
      <c r="I41" s="141">
        <f t="shared" ref="I41:I56" si="0">SUM(C41:H41)</f>
        <v>2778824.8659999999</v>
      </c>
    </row>
    <row r="42" spans="1:9" ht="19.899999999999999" customHeight="1" thickBot="1">
      <c r="A42" s="137" t="s">
        <v>173</v>
      </c>
      <c r="B42" s="138" t="s">
        <v>225</v>
      </c>
      <c r="C42" s="141">
        <f>'S.05.01.02'!K72</f>
        <v>499139.59</v>
      </c>
      <c r="D42" s="141">
        <v>0</v>
      </c>
      <c r="E42" s="141">
        <v>0</v>
      </c>
      <c r="F42" s="141">
        <v>0</v>
      </c>
      <c r="G42" s="141">
        <v>0</v>
      </c>
      <c r="H42" s="141">
        <v>0</v>
      </c>
      <c r="I42" s="141">
        <f t="shared" si="0"/>
        <v>499139.59</v>
      </c>
    </row>
    <row r="43" spans="1:9" ht="19.899999999999999" customHeight="1" thickBot="1">
      <c r="A43" s="137" t="s">
        <v>174</v>
      </c>
      <c r="B43" s="138" t="s">
        <v>226</v>
      </c>
      <c r="C43" s="141">
        <f>'S.05.01.02'!K73</f>
        <v>2279685.2760000001</v>
      </c>
      <c r="D43" s="141">
        <v>0</v>
      </c>
      <c r="E43" s="141">
        <v>0</v>
      </c>
      <c r="F43" s="141">
        <v>0</v>
      </c>
      <c r="G43" s="141">
        <v>0</v>
      </c>
      <c r="H43" s="141">
        <v>0</v>
      </c>
      <c r="I43" s="141">
        <f t="shared" si="0"/>
        <v>2279685.2760000001</v>
      </c>
    </row>
    <row r="44" spans="1:9" ht="19.899999999999999" customHeight="1" thickBot="1">
      <c r="A44" s="224" t="s">
        <v>175</v>
      </c>
      <c r="B44" s="225"/>
      <c r="C44" s="225"/>
      <c r="D44" s="225"/>
      <c r="E44" s="225"/>
      <c r="F44" s="225"/>
      <c r="G44" s="225"/>
      <c r="H44" s="225"/>
      <c r="I44" s="226"/>
    </row>
    <row r="45" spans="1:9" ht="19.899999999999999" customHeight="1" thickBot="1">
      <c r="A45" s="137" t="s">
        <v>223</v>
      </c>
      <c r="B45" s="138" t="s">
        <v>227</v>
      </c>
      <c r="C45" s="141">
        <f>'S.05.01.02'!K75</f>
        <v>2664148.7585100001</v>
      </c>
      <c r="D45" s="141">
        <v>0</v>
      </c>
      <c r="E45" s="141">
        <v>0</v>
      </c>
      <c r="F45" s="141">
        <v>0</v>
      </c>
      <c r="G45" s="141">
        <v>0</v>
      </c>
      <c r="H45" s="141">
        <v>0</v>
      </c>
      <c r="I45" s="141">
        <f t="shared" si="0"/>
        <v>2664148.7585100001</v>
      </c>
    </row>
    <row r="46" spans="1:9" ht="19.899999999999999" customHeight="1" thickBot="1">
      <c r="A46" s="137" t="s">
        <v>173</v>
      </c>
      <c r="B46" s="138" t="s">
        <v>228</v>
      </c>
      <c r="C46" s="141">
        <f>'S.05.01.02'!K76</f>
        <v>473196.26299999998</v>
      </c>
      <c r="D46" s="141">
        <v>0</v>
      </c>
      <c r="E46" s="141">
        <v>0</v>
      </c>
      <c r="F46" s="141">
        <v>0</v>
      </c>
      <c r="G46" s="141">
        <v>0</v>
      </c>
      <c r="H46" s="141">
        <v>0</v>
      </c>
      <c r="I46" s="141">
        <f t="shared" si="0"/>
        <v>473196.26299999998</v>
      </c>
    </row>
    <row r="47" spans="1:9" ht="19.899999999999999" customHeight="1" thickBot="1">
      <c r="A47" s="137" t="s">
        <v>174</v>
      </c>
      <c r="B47" s="138" t="s">
        <v>229</v>
      </c>
      <c r="C47" s="141">
        <f>'S.05.01.02'!K77</f>
        <v>2190952.4955100003</v>
      </c>
      <c r="D47" s="141">
        <v>0</v>
      </c>
      <c r="E47" s="141">
        <v>0</v>
      </c>
      <c r="F47" s="141">
        <v>0</v>
      </c>
      <c r="G47" s="141">
        <v>0</v>
      </c>
      <c r="H47" s="141">
        <v>0</v>
      </c>
      <c r="I47" s="141">
        <f t="shared" si="0"/>
        <v>2190952.4955100003</v>
      </c>
    </row>
    <row r="48" spans="1:9" ht="19.899999999999999" customHeight="1" thickBot="1">
      <c r="A48" s="224" t="s">
        <v>176</v>
      </c>
      <c r="B48" s="225"/>
      <c r="C48" s="225"/>
      <c r="D48" s="225"/>
      <c r="E48" s="225"/>
      <c r="F48" s="225"/>
      <c r="G48" s="225"/>
      <c r="H48" s="225"/>
      <c r="I48" s="226"/>
    </row>
    <row r="49" spans="1:9" ht="19.899999999999999" customHeight="1" thickBot="1">
      <c r="A49" s="137" t="s">
        <v>223</v>
      </c>
      <c r="B49" s="138" t="s">
        <v>230</v>
      </c>
      <c r="C49" s="141">
        <f>'S.05.01.02'!K79</f>
        <v>969326.20322000002</v>
      </c>
      <c r="D49" s="141">
        <v>0</v>
      </c>
      <c r="E49" s="141">
        <v>0</v>
      </c>
      <c r="F49" s="141">
        <v>0</v>
      </c>
      <c r="G49" s="141">
        <v>0</v>
      </c>
      <c r="H49" s="141">
        <v>0</v>
      </c>
      <c r="I49" s="141">
        <f t="shared" si="0"/>
        <v>969326.20322000002</v>
      </c>
    </row>
    <row r="50" spans="1:9" ht="19.899999999999999" customHeight="1" thickBot="1">
      <c r="A50" s="137" t="s">
        <v>173</v>
      </c>
      <c r="B50" s="138" t="s">
        <v>231</v>
      </c>
      <c r="C50" s="141">
        <f>'S.05.01.02'!K80</f>
        <v>245814.96000000002</v>
      </c>
      <c r="D50" s="141">
        <v>0</v>
      </c>
      <c r="E50" s="141">
        <v>0</v>
      </c>
      <c r="F50" s="141">
        <v>0</v>
      </c>
      <c r="G50" s="141">
        <v>0</v>
      </c>
      <c r="H50" s="141">
        <v>0</v>
      </c>
      <c r="I50" s="141">
        <f t="shared" si="0"/>
        <v>245814.96000000002</v>
      </c>
    </row>
    <row r="51" spans="1:9" ht="19.899999999999999" customHeight="1" thickBot="1">
      <c r="A51" s="137" t="s">
        <v>174</v>
      </c>
      <c r="B51" s="138" t="s">
        <v>232</v>
      </c>
      <c r="C51" s="141">
        <f>'S.05.01.02'!K81</f>
        <v>723511.24322000006</v>
      </c>
      <c r="D51" s="141">
        <v>0</v>
      </c>
      <c r="E51" s="141">
        <v>0</v>
      </c>
      <c r="F51" s="141">
        <v>0</v>
      </c>
      <c r="G51" s="141">
        <v>0</v>
      </c>
      <c r="H51" s="141">
        <v>0</v>
      </c>
      <c r="I51" s="141">
        <f t="shared" si="0"/>
        <v>723511.24322000006</v>
      </c>
    </row>
    <row r="52" spans="1:9" ht="19.899999999999999" customHeight="1" thickBot="1">
      <c r="A52" s="224" t="s">
        <v>177</v>
      </c>
      <c r="B52" s="225"/>
      <c r="C52" s="225"/>
      <c r="D52" s="225"/>
      <c r="E52" s="225"/>
      <c r="F52" s="225"/>
      <c r="G52" s="225"/>
      <c r="H52" s="225"/>
      <c r="I52" s="226"/>
    </row>
    <row r="53" spans="1:9" ht="19.899999999999999" customHeight="1" thickBot="1">
      <c r="A53" s="137" t="s">
        <v>223</v>
      </c>
      <c r="B53" s="138" t="s">
        <v>233</v>
      </c>
      <c r="C53" s="141">
        <v>0</v>
      </c>
      <c r="D53" s="141">
        <v>0</v>
      </c>
      <c r="E53" s="141">
        <v>0</v>
      </c>
      <c r="F53" s="141">
        <v>0</v>
      </c>
      <c r="G53" s="141">
        <v>0</v>
      </c>
      <c r="H53" s="141">
        <v>0</v>
      </c>
      <c r="I53" s="141">
        <f t="shared" si="0"/>
        <v>0</v>
      </c>
    </row>
    <row r="54" spans="1:9" ht="19.899999999999999" customHeight="1" thickBot="1">
      <c r="A54" s="137" t="s">
        <v>173</v>
      </c>
      <c r="B54" s="138" t="s">
        <v>234</v>
      </c>
      <c r="C54" s="141">
        <v>0</v>
      </c>
      <c r="D54" s="141">
        <v>0</v>
      </c>
      <c r="E54" s="141">
        <v>0</v>
      </c>
      <c r="F54" s="141">
        <v>0</v>
      </c>
      <c r="G54" s="141">
        <v>0</v>
      </c>
      <c r="H54" s="141">
        <v>0</v>
      </c>
      <c r="I54" s="141">
        <f t="shared" si="0"/>
        <v>0</v>
      </c>
    </row>
    <row r="55" spans="1:9" ht="19.899999999999999" customHeight="1" thickBot="1">
      <c r="A55" s="137" t="s">
        <v>174</v>
      </c>
      <c r="B55" s="138" t="s">
        <v>235</v>
      </c>
      <c r="C55" s="141">
        <v>0</v>
      </c>
      <c r="D55" s="141">
        <v>0</v>
      </c>
      <c r="E55" s="141">
        <v>0</v>
      </c>
      <c r="F55" s="141">
        <v>0</v>
      </c>
      <c r="G55" s="141">
        <v>0</v>
      </c>
      <c r="H55" s="141">
        <v>0</v>
      </c>
      <c r="I55" s="141">
        <f t="shared" si="0"/>
        <v>0</v>
      </c>
    </row>
    <row r="56" spans="1:9" ht="19.899999999999999" customHeight="1" thickBot="1">
      <c r="A56" s="138" t="s">
        <v>182</v>
      </c>
      <c r="B56" s="138" t="s">
        <v>236</v>
      </c>
      <c r="C56" s="141">
        <f>'S.05.01.02'!K86</f>
        <v>597850.39009103563</v>
      </c>
      <c r="D56" s="141">
        <v>0</v>
      </c>
      <c r="E56" s="141">
        <v>0</v>
      </c>
      <c r="F56" s="141">
        <v>0</v>
      </c>
      <c r="G56" s="141">
        <v>0</v>
      </c>
      <c r="H56" s="141">
        <v>0</v>
      </c>
      <c r="I56" s="141">
        <f t="shared" si="0"/>
        <v>597850.39009103563</v>
      </c>
    </row>
    <row r="57" spans="1:9" ht="19.899999999999999" customHeight="1" thickBot="1">
      <c r="A57" s="142" t="s">
        <v>183</v>
      </c>
      <c r="B57" s="142" t="s">
        <v>237</v>
      </c>
      <c r="C57" s="140"/>
      <c r="D57" s="140"/>
      <c r="E57" s="140"/>
      <c r="F57" s="140"/>
      <c r="G57" s="140"/>
      <c r="H57" s="140"/>
      <c r="I57" s="141">
        <f>'S.05.01.02'!K87</f>
        <v>63844.21699999999</v>
      </c>
    </row>
    <row r="58" spans="1:9" ht="19.899999999999999" customHeight="1" thickBot="1">
      <c r="A58" s="143" t="s">
        <v>185</v>
      </c>
      <c r="B58" s="144" t="s">
        <v>238</v>
      </c>
      <c r="C58" s="145"/>
      <c r="D58" s="145"/>
      <c r="E58" s="145"/>
      <c r="F58" s="145"/>
      <c r="G58" s="145"/>
      <c r="H58" s="145"/>
      <c r="I58" s="141">
        <f>'S.05.01.02'!K88</f>
        <v>661694.60709103558</v>
      </c>
    </row>
    <row r="60" spans="1:9">
      <c r="A60" s="79" t="s">
        <v>600</v>
      </c>
    </row>
  </sheetData>
  <mergeCells count="11">
    <mergeCell ref="A1:A2"/>
    <mergeCell ref="D3:H3"/>
    <mergeCell ref="A7:I7"/>
    <mergeCell ref="A48:I48"/>
    <mergeCell ref="A52:I52"/>
    <mergeCell ref="A13:I13"/>
    <mergeCell ref="A19:I19"/>
    <mergeCell ref="A25:I25"/>
    <mergeCell ref="D36:H36"/>
    <mergeCell ref="A40:I40"/>
    <mergeCell ref="A44:I4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7"/>
  <sheetViews>
    <sheetView topLeftCell="E1" zoomScale="85" zoomScaleNormal="85" workbookViewId="0">
      <selection sqref="A1:B2"/>
    </sheetView>
  </sheetViews>
  <sheetFormatPr defaultColWidth="9.1796875" defaultRowHeight="14"/>
  <cols>
    <col min="1" max="1" width="53.7265625" style="146" bestFit="1" customWidth="1"/>
    <col min="2" max="2" width="9.1796875" style="146"/>
    <col min="3" max="3" width="15.81640625" style="146" customWidth="1"/>
    <col min="4" max="4" width="14" style="146" bestFit="1" customWidth="1"/>
    <col min="5" max="11" width="13.26953125" style="146" customWidth="1"/>
    <col min="12" max="12" width="20.26953125" style="146" bestFit="1" customWidth="1"/>
    <col min="13" max="18" width="13.26953125" style="146" customWidth="1"/>
    <col min="19" max="16384" width="9.1796875" style="146"/>
  </cols>
  <sheetData>
    <row r="1" spans="1:18" ht="32.25" customHeight="1">
      <c r="A1" s="223" t="s">
        <v>601</v>
      </c>
      <c r="B1" s="223"/>
      <c r="C1" s="75">
        <v>1</v>
      </c>
      <c r="D1" s="75">
        <v>2</v>
      </c>
      <c r="E1" s="75">
        <v>3</v>
      </c>
      <c r="F1" s="75">
        <v>4</v>
      </c>
      <c r="G1" s="75">
        <v>5</v>
      </c>
      <c r="H1" s="75">
        <v>6</v>
      </c>
      <c r="I1" s="75">
        <v>7</v>
      </c>
      <c r="J1" s="75">
        <v>8</v>
      </c>
      <c r="K1" s="75">
        <v>9</v>
      </c>
      <c r="L1" s="75">
        <v>14</v>
      </c>
      <c r="M1" s="75">
        <v>16</v>
      </c>
      <c r="N1" s="75">
        <v>17</v>
      </c>
      <c r="O1" s="75">
        <v>18</v>
      </c>
      <c r="P1" s="75">
        <v>19</v>
      </c>
      <c r="Q1" s="75">
        <v>20</v>
      </c>
      <c r="R1" s="75">
        <v>21</v>
      </c>
    </row>
    <row r="2" spans="1:18" ht="21.75" customHeight="1" thickBot="1">
      <c r="A2" s="223"/>
      <c r="B2" s="223"/>
      <c r="C2" s="75"/>
      <c r="D2" s="75"/>
      <c r="E2" s="75"/>
      <c r="F2" s="75"/>
      <c r="G2" s="75"/>
      <c r="H2" s="75"/>
      <c r="I2" s="75"/>
      <c r="J2" s="75"/>
      <c r="K2" s="75"/>
      <c r="L2" s="75"/>
      <c r="M2" s="75"/>
      <c r="N2" s="75"/>
      <c r="O2" s="75"/>
      <c r="P2" s="75"/>
      <c r="Q2" s="75"/>
      <c r="R2" s="75"/>
    </row>
    <row r="3" spans="1:18" ht="46.15" customHeight="1" thickBot="1">
      <c r="A3" s="147"/>
      <c r="B3" s="147"/>
      <c r="C3" s="259" t="s">
        <v>207</v>
      </c>
      <c r="D3" s="261" t="s">
        <v>208</v>
      </c>
      <c r="E3" s="261"/>
      <c r="F3" s="262"/>
      <c r="G3" s="263" t="s">
        <v>209</v>
      </c>
      <c r="H3" s="261"/>
      <c r="I3" s="264"/>
      <c r="J3" s="265" t="s">
        <v>247</v>
      </c>
      <c r="K3" s="265" t="s">
        <v>248</v>
      </c>
      <c r="L3" s="265" t="s">
        <v>249</v>
      </c>
      <c r="M3" s="275" t="s">
        <v>264</v>
      </c>
      <c r="N3" s="276"/>
      <c r="O3" s="277"/>
      <c r="P3" s="262" t="s">
        <v>210</v>
      </c>
      <c r="Q3" s="265" t="s">
        <v>265</v>
      </c>
      <c r="R3" s="265" t="s">
        <v>266</v>
      </c>
    </row>
    <row r="4" spans="1:18" ht="52.5" thickBot="1">
      <c r="A4" s="147"/>
      <c r="B4" s="147"/>
      <c r="C4" s="260"/>
      <c r="D4" s="147"/>
      <c r="E4" s="148" t="s">
        <v>250</v>
      </c>
      <c r="F4" s="148" t="s">
        <v>251</v>
      </c>
      <c r="G4" s="147"/>
      <c r="H4" s="148" t="s">
        <v>250</v>
      </c>
      <c r="I4" s="149" t="s">
        <v>251</v>
      </c>
      <c r="J4" s="266"/>
      <c r="K4" s="266"/>
      <c r="L4" s="266"/>
      <c r="M4" s="150"/>
      <c r="N4" s="151" t="s">
        <v>250</v>
      </c>
      <c r="O4" s="152" t="s">
        <v>251</v>
      </c>
      <c r="P4" s="270"/>
      <c r="Q4" s="266"/>
      <c r="R4" s="266"/>
    </row>
    <row r="5" spans="1:18" ht="14.5" thickBot="1">
      <c r="A5" s="147"/>
      <c r="B5" s="147"/>
      <c r="C5" s="153" t="s">
        <v>161</v>
      </c>
      <c r="D5" s="148" t="s">
        <v>162</v>
      </c>
      <c r="E5" s="154" t="s">
        <v>163</v>
      </c>
      <c r="F5" s="155" t="s">
        <v>164</v>
      </c>
      <c r="G5" s="148" t="s">
        <v>165</v>
      </c>
      <c r="H5" s="154" t="s">
        <v>166</v>
      </c>
      <c r="I5" s="156" t="s">
        <v>167</v>
      </c>
      <c r="J5" s="156" t="s">
        <v>168</v>
      </c>
      <c r="K5" s="156" t="s">
        <v>196</v>
      </c>
      <c r="L5" s="156" t="s">
        <v>201</v>
      </c>
      <c r="M5" s="157" t="s">
        <v>202</v>
      </c>
      <c r="N5" s="158" t="s">
        <v>243</v>
      </c>
      <c r="O5" s="159" t="s">
        <v>244</v>
      </c>
      <c r="P5" s="149" t="s">
        <v>245</v>
      </c>
      <c r="Q5" s="156" t="s">
        <v>203</v>
      </c>
      <c r="R5" s="156" t="s">
        <v>214</v>
      </c>
    </row>
    <row r="6" spans="1:18" ht="14.5" thickBot="1">
      <c r="A6" s="160" t="s">
        <v>252</v>
      </c>
      <c r="B6" s="148" t="s">
        <v>242</v>
      </c>
      <c r="C6" s="141">
        <v>0</v>
      </c>
      <c r="D6" s="141">
        <v>5217833.5043423008</v>
      </c>
      <c r="E6" s="267"/>
      <c r="F6" s="268"/>
      <c r="G6" s="141">
        <v>0</v>
      </c>
      <c r="H6" s="267"/>
      <c r="I6" s="268"/>
      <c r="J6" s="141">
        <v>0</v>
      </c>
      <c r="K6" s="141">
        <v>0</v>
      </c>
      <c r="L6" s="141">
        <v>5217833.5043423008</v>
      </c>
      <c r="M6" s="141">
        <v>0</v>
      </c>
      <c r="N6" s="267"/>
      <c r="O6" s="268"/>
      <c r="P6" s="141">
        <v>0</v>
      </c>
      <c r="Q6" s="141">
        <v>0</v>
      </c>
      <c r="R6" s="141">
        <v>0</v>
      </c>
    </row>
    <row r="7" spans="1:18" ht="39.5" thickBot="1">
      <c r="A7" s="160" t="s">
        <v>253</v>
      </c>
      <c r="B7" s="161" t="s">
        <v>254</v>
      </c>
      <c r="C7" s="141">
        <v>0</v>
      </c>
      <c r="D7" s="141">
        <v>0</v>
      </c>
      <c r="E7" s="267"/>
      <c r="F7" s="268"/>
      <c r="G7" s="141">
        <v>0</v>
      </c>
      <c r="H7" s="267"/>
      <c r="I7" s="268"/>
      <c r="J7" s="141">
        <v>0</v>
      </c>
      <c r="K7" s="141">
        <v>0</v>
      </c>
      <c r="L7" s="141">
        <v>0</v>
      </c>
      <c r="M7" s="141">
        <v>0</v>
      </c>
      <c r="N7" s="267"/>
      <c r="O7" s="268"/>
      <c r="P7" s="141">
        <v>0</v>
      </c>
      <c r="Q7" s="141">
        <v>0</v>
      </c>
      <c r="R7" s="141">
        <v>0</v>
      </c>
    </row>
    <row r="8" spans="1:18" ht="14.5" thickBot="1">
      <c r="A8" s="160" t="s">
        <v>255</v>
      </c>
      <c r="B8" s="162"/>
      <c r="C8" s="140"/>
      <c r="D8" s="140"/>
      <c r="E8" s="140"/>
      <c r="F8" s="140"/>
      <c r="G8" s="140"/>
      <c r="H8" s="140"/>
      <c r="I8" s="140"/>
      <c r="J8" s="140"/>
      <c r="K8" s="140"/>
      <c r="L8" s="140"/>
      <c r="M8" s="140"/>
      <c r="N8" s="140"/>
      <c r="O8" s="140"/>
      <c r="P8" s="140"/>
      <c r="Q8" s="140"/>
      <c r="R8" s="140"/>
    </row>
    <row r="9" spans="1:18" ht="14.5" thickBot="1">
      <c r="A9" s="160" t="s">
        <v>92</v>
      </c>
      <c r="B9" s="162"/>
      <c r="C9" s="140"/>
      <c r="D9" s="140"/>
      <c r="E9" s="140"/>
      <c r="F9" s="140"/>
      <c r="G9" s="140"/>
      <c r="H9" s="140"/>
      <c r="I9" s="140"/>
      <c r="J9" s="140"/>
      <c r="K9" s="140"/>
      <c r="L9" s="140"/>
      <c r="M9" s="163"/>
      <c r="N9" s="164"/>
      <c r="O9" s="164"/>
      <c r="P9" s="164"/>
      <c r="Q9" s="164"/>
      <c r="R9" s="164"/>
    </row>
    <row r="10" spans="1:18" ht="14.5" thickBot="1">
      <c r="A10" s="160" t="s">
        <v>256</v>
      </c>
      <c r="B10" s="165" t="s">
        <v>4</v>
      </c>
      <c r="C10" s="141">
        <v>0</v>
      </c>
      <c r="D10" s="140"/>
      <c r="E10" s="141">
        <v>0</v>
      </c>
      <c r="F10" s="141">
        <v>0</v>
      </c>
      <c r="G10" s="140"/>
      <c r="H10" s="141">
        <v>569298.90470642399</v>
      </c>
      <c r="I10" s="141">
        <v>0</v>
      </c>
      <c r="J10" s="141">
        <v>0</v>
      </c>
      <c r="K10" s="141">
        <v>0</v>
      </c>
      <c r="L10" s="141">
        <v>569298.90470642399</v>
      </c>
      <c r="M10" s="140"/>
      <c r="N10" s="141">
        <v>1183570.0968382098</v>
      </c>
      <c r="O10" s="141">
        <v>0</v>
      </c>
      <c r="P10" s="141">
        <v>0</v>
      </c>
      <c r="Q10" s="141">
        <v>0</v>
      </c>
      <c r="R10" s="141">
        <v>1183570.0968382098</v>
      </c>
    </row>
    <row r="11" spans="1:18" ht="39.5" thickBot="1">
      <c r="A11" s="160" t="s">
        <v>257</v>
      </c>
      <c r="B11" s="165" t="s">
        <v>14</v>
      </c>
      <c r="C11" s="141">
        <v>0</v>
      </c>
      <c r="D11" s="140"/>
      <c r="E11" s="141">
        <v>0</v>
      </c>
      <c r="F11" s="141">
        <v>0</v>
      </c>
      <c r="G11" s="140"/>
      <c r="H11" s="141">
        <v>33994.120000000003</v>
      </c>
      <c r="I11" s="141">
        <v>0</v>
      </c>
      <c r="J11" s="141">
        <v>0</v>
      </c>
      <c r="K11" s="141">
        <v>0</v>
      </c>
      <c r="L11" s="141">
        <v>33994.120000000003</v>
      </c>
      <c r="M11" s="140"/>
      <c r="N11" s="141">
        <v>394464.37400000001</v>
      </c>
      <c r="O11" s="141">
        <v>0</v>
      </c>
      <c r="P11" s="141">
        <v>0</v>
      </c>
      <c r="Q11" s="141">
        <v>0</v>
      </c>
      <c r="R11" s="141">
        <v>394464.37400000001</v>
      </c>
    </row>
    <row r="12" spans="1:18" ht="26.5" thickBot="1">
      <c r="A12" s="160" t="s">
        <v>258</v>
      </c>
      <c r="B12" s="165" t="s">
        <v>16</v>
      </c>
      <c r="C12" s="141">
        <v>0</v>
      </c>
      <c r="D12" s="140"/>
      <c r="E12" s="141">
        <v>0</v>
      </c>
      <c r="F12" s="141">
        <v>0</v>
      </c>
      <c r="G12" s="140"/>
      <c r="H12" s="141">
        <v>535304.78470642399</v>
      </c>
      <c r="I12" s="141">
        <v>0</v>
      </c>
      <c r="J12" s="141">
        <v>0</v>
      </c>
      <c r="K12" s="141">
        <v>0</v>
      </c>
      <c r="L12" s="141">
        <v>535304.78470642399</v>
      </c>
      <c r="M12" s="140"/>
      <c r="N12" s="141">
        <v>789105.72283820983</v>
      </c>
      <c r="O12" s="141">
        <v>0</v>
      </c>
      <c r="P12" s="141">
        <v>0</v>
      </c>
      <c r="Q12" s="141">
        <v>0</v>
      </c>
      <c r="R12" s="141">
        <v>789105.72283820983</v>
      </c>
    </row>
    <row r="13" spans="1:18" ht="14.5" thickBot="1">
      <c r="A13" s="160" t="s">
        <v>259</v>
      </c>
      <c r="B13" s="165" t="s">
        <v>18</v>
      </c>
      <c r="C13" s="141">
        <v>0</v>
      </c>
      <c r="D13" s="141">
        <v>0</v>
      </c>
      <c r="E13" s="267"/>
      <c r="F13" s="269"/>
      <c r="G13" s="141">
        <v>32129.918000000001</v>
      </c>
      <c r="H13" s="267"/>
      <c r="I13" s="268"/>
      <c r="J13" s="141">
        <v>0</v>
      </c>
      <c r="K13" s="141">
        <v>0</v>
      </c>
      <c r="L13" s="141">
        <v>32129.918000000001</v>
      </c>
      <c r="M13" s="140"/>
      <c r="N13" s="267"/>
      <c r="O13" s="268"/>
      <c r="P13" s="141">
        <v>0</v>
      </c>
      <c r="Q13" s="141">
        <v>0</v>
      </c>
      <c r="R13" s="141">
        <v>45027.56700000001</v>
      </c>
    </row>
    <row r="14" spans="1:18" ht="14.5" thickBot="1">
      <c r="A14" s="160" t="s">
        <v>260</v>
      </c>
      <c r="B14" s="162"/>
      <c r="C14" s="222"/>
      <c r="D14" s="140"/>
      <c r="E14" s="267"/>
      <c r="F14" s="269"/>
      <c r="G14" s="164"/>
      <c r="H14" s="269"/>
      <c r="I14" s="268"/>
      <c r="J14" s="140"/>
      <c r="K14" s="140"/>
      <c r="L14" s="140"/>
      <c r="M14" s="140"/>
      <c r="N14" s="271"/>
      <c r="O14" s="272"/>
      <c r="P14" s="164"/>
      <c r="Q14" s="164"/>
      <c r="R14" s="164"/>
    </row>
    <row r="15" spans="1:18" ht="14.5" thickBot="1">
      <c r="A15" s="160" t="s">
        <v>261</v>
      </c>
      <c r="B15" s="165" t="s">
        <v>20</v>
      </c>
      <c r="C15" s="141">
        <v>0</v>
      </c>
      <c r="D15" s="166"/>
      <c r="E15" s="267"/>
      <c r="F15" s="268"/>
      <c r="G15" s="141">
        <v>0</v>
      </c>
      <c r="H15" s="269"/>
      <c r="I15" s="268"/>
      <c r="J15" s="141">
        <v>0</v>
      </c>
      <c r="K15" s="141">
        <v>0</v>
      </c>
      <c r="L15" s="141">
        <v>0</v>
      </c>
      <c r="M15" s="163"/>
      <c r="N15" s="273"/>
      <c r="O15" s="274"/>
      <c r="P15" s="141">
        <v>0</v>
      </c>
      <c r="Q15" s="141">
        <v>0</v>
      </c>
      <c r="R15" s="141">
        <v>0</v>
      </c>
    </row>
    <row r="16" spans="1:18" ht="14.5" thickBot="1">
      <c r="A16" s="160" t="s">
        <v>262</v>
      </c>
      <c r="B16" s="165" t="s">
        <v>22</v>
      </c>
      <c r="C16" s="141">
        <v>0</v>
      </c>
      <c r="D16" s="164"/>
      <c r="E16" s="141">
        <v>0</v>
      </c>
      <c r="F16" s="141">
        <v>0</v>
      </c>
      <c r="G16" s="141">
        <v>0</v>
      </c>
      <c r="H16" s="141">
        <v>0</v>
      </c>
      <c r="I16" s="141">
        <v>0</v>
      </c>
      <c r="J16" s="141">
        <v>0</v>
      </c>
      <c r="K16" s="141">
        <v>0</v>
      </c>
      <c r="L16" s="141">
        <v>0</v>
      </c>
      <c r="M16" s="164"/>
      <c r="N16" s="141">
        <v>0</v>
      </c>
      <c r="O16" s="141">
        <v>0</v>
      </c>
      <c r="P16" s="141">
        <v>0</v>
      </c>
      <c r="Q16" s="141">
        <v>0</v>
      </c>
      <c r="R16" s="141">
        <v>0</v>
      </c>
    </row>
    <row r="17" spans="1:18" ht="14.5" thickBot="1">
      <c r="A17" s="160" t="s">
        <v>94</v>
      </c>
      <c r="B17" s="165" t="s">
        <v>24</v>
      </c>
      <c r="C17" s="141">
        <v>0</v>
      </c>
      <c r="D17" s="141">
        <v>0</v>
      </c>
      <c r="E17" s="267"/>
      <c r="F17" s="268"/>
      <c r="G17" s="141">
        <v>0</v>
      </c>
      <c r="H17" s="267"/>
      <c r="I17" s="268"/>
      <c r="J17" s="141">
        <v>0</v>
      </c>
      <c r="K17" s="141">
        <v>0</v>
      </c>
      <c r="L17" s="141">
        <v>0</v>
      </c>
      <c r="M17" s="141">
        <v>0</v>
      </c>
      <c r="N17" s="267"/>
      <c r="O17" s="268"/>
      <c r="P17" s="141">
        <v>0</v>
      </c>
      <c r="Q17" s="141">
        <v>0</v>
      </c>
      <c r="R17" s="141">
        <v>0</v>
      </c>
    </row>
    <row r="18" spans="1:18" ht="14.5" thickBot="1">
      <c r="A18" s="160" t="s">
        <v>263</v>
      </c>
      <c r="B18" s="167" t="s">
        <v>38</v>
      </c>
      <c r="C18" s="141">
        <v>0</v>
      </c>
      <c r="D18" s="141">
        <v>5217833.5043423008</v>
      </c>
      <c r="E18" s="267"/>
      <c r="F18" s="268"/>
      <c r="G18" s="141">
        <v>601428.82270642405</v>
      </c>
      <c r="H18" s="267"/>
      <c r="I18" s="268"/>
      <c r="J18" s="141">
        <v>0</v>
      </c>
      <c r="K18" s="141">
        <v>0</v>
      </c>
      <c r="L18" s="141">
        <v>5819262.3270487245</v>
      </c>
      <c r="M18" s="141">
        <v>1228597.6638382098</v>
      </c>
      <c r="N18" s="267"/>
      <c r="O18" s="268"/>
      <c r="P18" s="141">
        <v>0</v>
      </c>
      <c r="Q18" s="141">
        <v>0</v>
      </c>
      <c r="R18" s="141">
        <v>1228597.6638382098</v>
      </c>
    </row>
    <row r="19" spans="1:18" ht="17.5">
      <c r="A19" s="168"/>
    </row>
    <row r="20" spans="1:18">
      <c r="A20" s="79" t="s">
        <v>600</v>
      </c>
    </row>
    <row r="21" spans="1:18">
      <c r="A21" s="169"/>
      <c r="B21" s="169"/>
    </row>
    <row r="22" spans="1:18">
      <c r="A22" s="169"/>
      <c r="B22" s="169"/>
    </row>
    <row r="23" spans="1:18">
      <c r="A23" s="169"/>
      <c r="B23" s="169"/>
    </row>
    <row r="24" spans="1:18">
      <c r="A24" s="170"/>
      <c r="B24" s="170"/>
    </row>
    <row r="25" spans="1:18">
      <c r="A25" s="170"/>
      <c r="B25" s="170"/>
    </row>
    <row r="26" spans="1:18">
      <c r="A26" s="170"/>
      <c r="B26" s="169"/>
    </row>
    <row r="27" spans="1:18">
      <c r="A27" s="170"/>
      <c r="B27" s="169"/>
    </row>
    <row r="28" spans="1:18">
      <c r="A28" s="170"/>
      <c r="B28" s="170"/>
    </row>
    <row r="29" spans="1:18">
      <c r="A29" s="170"/>
      <c r="B29" s="170"/>
    </row>
    <row r="30" spans="1:18">
      <c r="A30" s="170"/>
      <c r="B30" s="170"/>
    </row>
    <row r="31" spans="1:18">
      <c r="A31" s="170"/>
      <c r="B31" s="170"/>
    </row>
    <row r="32" spans="1:18">
      <c r="A32" s="170"/>
      <c r="B32" s="169"/>
    </row>
    <row r="33" spans="1:2">
      <c r="A33" s="170"/>
      <c r="B33" s="170"/>
    </row>
    <row r="34" spans="1:2">
      <c r="A34" s="170"/>
      <c r="B34" s="170"/>
    </row>
    <row r="35" spans="1:2">
      <c r="A35" s="170"/>
      <c r="B35" s="170"/>
    </row>
    <row r="36" spans="1:2">
      <c r="A36" s="170"/>
      <c r="B36" s="170"/>
    </row>
    <row r="37" spans="1:2">
      <c r="A37" s="171"/>
      <c r="B37" s="172"/>
    </row>
  </sheetData>
  <mergeCells count="32">
    <mergeCell ref="P3:P4"/>
    <mergeCell ref="Q3:Q4"/>
    <mergeCell ref="R3:R4"/>
    <mergeCell ref="N18:O18"/>
    <mergeCell ref="N6:O6"/>
    <mergeCell ref="N7:O7"/>
    <mergeCell ref="N13:O13"/>
    <mergeCell ref="N14:O14"/>
    <mergeCell ref="N15:O15"/>
    <mergeCell ref="N17:O17"/>
    <mergeCell ref="M3:O3"/>
    <mergeCell ref="E13:F13"/>
    <mergeCell ref="H13:I13"/>
    <mergeCell ref="E14:F14"/>
    <mergeCell ref="H14:I14"/>
    <mergeCell ref="L3:L4"/>
    <mergeCell ref="E6:F6"/>
    <mergeCell ref="H6:I6"/>
    <mergeCell ref="E7:F7"/>
    <mergeCell ref="H7:I7"/>
    <mergeCell ref="K3:K4"/>
    <mergeCell ref="E17:F17"/>
    <mergeCell ref="H17:I17"/>
    <mergeCell ref="E18:F18"/>
    <mergeCell ref="H18:I18"/>
    <mergeCell ref="E15:F15"/>
    <mergeCell ref="H15:I15"/>
    <mergeCell ref="A1:B2"/>
    <mergeCell ref="C3:C4"/>
    <mergeCell ref="D3:F3"/>
    <mergeCell ref="G3:I3"/>
    <mergeCell ref="J3:J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6"/>
  <sheetViews>
    <sheetView workbookViewId="0">
      <selection activeCell="A5" sqref="A5"/>
    </sheetView>
  </sheetViews>
  <sheetFormatPr defaultRowHeight="14.5"/>
  <cols>
    <col min="1" max="1" width="54.26953125" bestFit="1" customWidth="1"/>
    <col min="3" max="3" width="10.54296875" bestFit="1" customWidth="1"/>
    <col min="4" max="7" width="12.453125" bestFit="1" customWidth="1"/>
    <col min="8" max="8" width="10.81640625" bestFit="1" customWidth="1"/>
    <col min="9" max="9" width="12.453125" bestFit="1" customWidth="1"/>
    <col min="10" max="10" width="13.54296875" bestFit="1" customWidth="1"/>
    <col min="11" max="11" width="9" bestFit="1" customWidth="1"/>
  </cols>
  <sheetData>
    <row r="1" spans="1:11" ht="46.15" customHeight="1">
      <c r="A1" s="2" t="s">
        <v>267</v>
      </c>
      <c r="C1">
        <v>1</v>
      </c>
      <c r="D1">
        <f>1+C1</f>
        <v>2</v>
      </c>
      <c r="E1">
        <f t="shared" ref="E1:K1" si="0">1+D1</f>
        <v>3</v>
      </c>
      <c r="F1">
        <f t="shared" si="0"/>
        <v>4</v>
      </c>
      <c r="G1">
        <f t="shared" si="0"/>
        <v>5</v>
      </c>
      <c r="H1">
        <f t="shared" si="0"/>
        <v>6</v>
      </c>
      <c r="I1">
        <f t="shared" si="0"/>
        <v>7</v>
      </c>
      <c r="J1">
        <f t="shared" si="0"/>
        <v>8</v>
      </c>
      <c r="K1">
        <f t="shared" si="0"/>
        <v>9</v>
      </c>
    </row>
    <row r="2" spans="1:11" ht="46.15" customHeight="1" thickBot="1">
      <c r="A2" s="2" t="s">
        <v>268</v>
      </c>
    </row>
    <row r="3" spans="1:11" ht="46.15" customHeight="1" thickBot="1">
      <c r="A3" s="3"/>
      <c r="B3" s="3"/>
      <c r="C3" s="278" t="s">
        <v>269</v>
      </c>
      <c r="D3" s="251"/>
      <c r="E3" s="251"/>
      <c r="F3" s="251"/>
      <c r="G3" s="251"/>
      <c r="H3" s="251"/>
      <c r="I3" s="251"/>
      <c r="J3" s="251"/>
      <c r="K3" s="252"/>
    </row>
    <row r="4" spans="1:11" ht="73.900000000000006" customHeight="1" thickBot="1">
      <c r="A4" s="3"/>
      <c r="B4" s="3"/>
      <c r="C4" s="4" t="s">
        <v>152</v>
      </c>
      <c r="D4" s="4" t="s">
        <v>153</v>
      </c>
      <c r="E4" s="4" t="s">
        <v>154</v>
      </c>
      <c r="F4" s="4" t="s">
        <v>155</v>
      </c>
      <c r="G4" s="4" t="s">
        <v>156</v>
      </c>
      <c r="H4" s="4" t="s">
        <v>157</v>
      </c>
      <c r="I4" s="4" t="s">
        <v>158</v>
      </c>
      <c r="J4" s="4" t="s">
        <v>159</v>
      </c>
      <c r="K4" s="4" t="s">
        <v>160</v>
      </c>
    </row>
    <row r="5" spans="1:11" ht="73.900000000000006" customHeight="1" thickBot="1">
      <c r="A5" s="3"/>
      <c r="B5" s="3"/>
      <c r="C5" s="4" t="s">
        <v>161</v>
      </c>
      <c r="D5" s="4" t="s">
        <v>162</v>
      </c>
      <c r="E5" s="4" t="s">
        <v>163</v>
      </c>
      <c r="F5" s="4" t="s">
        <v>164</v>
      </c>
      <c r="G5" s="4" t="s">
        <v>165</v>
      </c>
      <c r="H5" s="4" t="s">
        <v>166</v>
      </c>
      <c r="I5" s="4" t="s">
        <v>167</v>
      </c>
      <c r="J5" s="4" t="s">
        <v>168</v>
      </c>
      <c r="K5" s="4" t="s">
        <v>196</v>
      </c>
    </row>
    <row r="6" spans="1:11" ht="46.15" customHeight="1" thickBot="1">
      <c r="A6" s="4" t="s">
        <v>252</v>
      </c>
      <c r="B6" s="4" t="s">
        <v>242</v>
      </c>
      <c r="C6" s="18">
        <v>0</v>
      </c>
      <c r="D6" s="18">
        <v>0</v>
      </c>
      <c r="E6" s="18">
        <v>0</v>
      </c>
      <c r="F6" s="18">
        <v>0</v>
      </c>
      <c r="G6" s="18">
        <v>0</v>
      </c>
      <c r="H6" s="18">
        <v>0</v>
      </c>
      <c r="I6" s="18">
        <v>0</v>
      </c>
      <c r="J6" s="18">
        <v>0</v>
      </c>
      <c r="K6" s="18">
        <v>0</v>
      </c>
    </row>
    <row r="7" spans="1:11" ht="46.15" customHeight="1" thickBot="1">
      <c r="A7" s="4" t="s">
        <v>253</v>
      </c>
      <c r="B7" s="4" t="s">
        <v>8</v>
      </c>
      <c r="C7" s="18">
        <v>0</v>
      </c>
      <c r="D7" s="18">
        <v>0</v>
      </c>
      <c r="E7" s="18">
        <v>0</v>
      </c>
      <c r="F7" s="18">
        <v>0</v>
      </c>
      <c r="G7" s="18">
        <v>0</v>
      </c>
      <c r="H7" s="18">
        <v>0</v>
      </c>
      <c r="I7" s="18">
        <v>0</v>
      </c>
      <c r="J7" s="18">
        <v>0</v>
      </c>
      <c r="K7" s="18">
        <v>0</v>
      </c>
    </row>
    <row r="8" spans="1:11" ht="46.15" customHeight="1" thickBot="1">
      <c r="A8" s="4" t="s">
        <v>255</v>
      </c>
      <c r="B8" s="3"/>
      <c r="C8" s="18"/>
      <c r="D8" s="3"/>
      <c r="E8" s="3"/>
      <c r="F8" s="3"/>
      <c r="G8" s="3"/>
      <c r="H8" s="3"/>
      <c r="I8" s="3"/>
      <c r="J8" s="3"/>
      <c r="K8" s="3"/>
    </row>
    <row r="9" spans="1:11" ht="46.15" customHeight="1" thickBot="1">
      <c r="A9" s="4" t="s">
        <v>262</v>
      </c>
      <c r="B9" s="3"/>
      <c r="C9" s="18"/>
      <c r="D9" s="3"/>
      <c r="E9" s="3"/>
      <c r="F9" s="3"/>
      <c r="G9" s="3"/>
      <c r="H9" s="3"/>
      <c r="I9" s="3"/>
      <c r="J9" s="3"/>
      <c r="K9" s="3"/>
    </row>
    <row r="10" spans="1:11" ht="46.15" customHeight="1" thickBot="1">
      <c r="A10" s="4" t="s">
        <v>270</v>
      </c>
      <c r="B10" s="3"/>
      <c r="C10" s="3"/>
      <c r="D10" s="3"/>
      <c r="E10" s="3"/>
      <c r="F10" s="3"/>
      <c r="G10" s="3"/>
      <c r="H10" s="3"/>
      <c r="I10" s="3"/>
      <c r="J10" s="3"/>
      <c r="K10" s="3"/>
    </row>
    <row r="11" spans="1:11" ht="46.15" customHeight="1" thickBot="1">
      <c r="A11" s="4" t="s">
        <v>223</v>
      </c>
      <c r="B11" s="4" t="s">
        <v>10</v>
      </c>
      <c r="C11" s="21">
        <v>4481.9889999999996</v>
      </c>
      <c r="D11" s="21">
        <v>251649.155</v>
      </c>
      <c r="E11" s="21">
        <v>61814.2</v>
      </c>
      <c r="F11" s="21">
        <v>2182985.8309999998</v>
      </c>
      <c r="G11" s="21">
        <v>886308.72600000002</v>
      </c>
      <c r="H11" s="21">
        <v>46052.353999999999</v>
      </c>
      <c r="I11" s="21">
        <v>1122170.4990000001</v>
      </c>
      <c r="J11" s="21">
        <v>210201.33900000001</v>
      </c>
      <c r="K11" s="21">
        <v>3261.8879999999999</v>
      </c>
    </row>
    <row r="12" spans="1:11" ht="46.15" customHeight="1" thickBot="1">
      <c r="A12" s="4" t="s">
        <v>271</v>
      </c>
      <c r="B12" s="4" t="s">
        <v>26</v>
      </c>
      <c r="C12" s="21">
        <v>0</v>
      </c>
      <c r="D12" s="21">
        <v>0</v>
      </c>
      <c r="E12" s="21">
        <v>0</v>
      </c>
      <c r="F12" s="21">
        <v>0</v>
      </c>
      <c r="G12" s="21">
        <v>0</v>
      </c>
      <c r="H12" s="21">
        <v>15529.898999999999</v>
      </c>
      <c r="I12" s="21">
        <v>14115.856</v>
      </c>
      <c r="J12" s="21">
        <v>-6826.5020000000004</v>
      </c>
      <c r="K12" s="21">
        <v>0</v>
      </c>
    </row>
    <row r="13" spans="1:11" ht="46.15" customHeight="1" thickBot="1">
      <c r="A13" s="4" t="s">
        <v>272</v>
      </c>
      <c r="B13" s="4" t="s">
        <v>28</v>
      </c>
      <c r="C13" s="21">
        <v>4481.9889999999996</v>
      </c>
      <c r="D13" s="21">
        <v>251649.155</v>
      </c>
      <c r="E13" s="21">
        <v>61814.2</v>
      </c>
      <c r="F13" s="21">
        <v>2182985.8309999998</v>
      </c>
      <c r="G13" s="21">
        <v>886308.72600000002</v>
      </c>
      <c r="H13" s="21">
        <v>30522.455000000002</v>
      </c>
      <c r="I13" s="21">
        <v>1108054.6429999999</v>
      </c>
      <c r="J13" s="21">
        <v>217027.84099999999</v>
      </c>
      <c r="K13" s="21">
        <v>3261.8879999999999</v>
      </c>
    </row>
    <row r="14" spans="1:11" ht="46.15" customHeight="1" thickBot="1">
      <c r="A14" s="4" t="s">
        <v>273</v>
      </c>
      <c r="B14" s="3"/>
      <c r="C14" s="22"/>
      <c r="D14" s="22"/>
      <c r="E14" s="22"/>
      <c r="F14" s="22"/>
      <c r="G14" s="22"/>
      <c r="H14" s="22"/>
      <c r="I14" s="22"/>
      <c r="J14" s="22"/>
      <c r="K14" s="22"/>
    </row>
    <row r="15" spans="1:11" ht="46.15" customHeight="1" thickBot="1">
      <c r="A15" s="4" t="s">
        <v>223</v>
      </c>
      <c r="B15" s="4" t="s">
        <v>30</v>
      </c>
      <c r="C15" s="21">
        <v>10218.509</v>
      </c>
      <c r="D15" s="21">
        <v>813064.19300000009</v>
      </c>
      <c r="E15" s="21">
        <v>1948971.6240000001</v>
      </c>
      <c r="F15" s="21">
        <v>7048421.9649999999</v>
      </c>
      <c r="G15" s="21">
        <v>321407.55900000001</v>
      </c>
      <c r="H15" s="21">
        <v>168499.93700000001</v>
      </c>
      <c r="I15" s="21">
        <v>1329810.372</v>
      </c>
      <c r="J15" s="21">
        <v>1892088.4990000001</v>
      </c>
      <c r="K15" s="21">
        <v>0</v>
      </c>
    </row>
    <row r="16" spans="1:11" ht="46.15" customHeight="1" thickBot="1">
      <c r="A16" s="4" t="s">
        <v>271</v>
      </c>
      <c r="B16" s="4" t="s">
        <v>46</v>
      </c>
      <c r="C16" s="21">
        <v>0</v>
      </c>
      <c r="D16" s="21">
        <v>0</v>
      </c>
      <c r="E16" s="21">
        <v>0</v>
      </c>
      <c r="F16" s="21">
        <v>0</v>
      </c>
      <c r="G16" s="21">
        <v>0</v>
      </c>
      <c r="H16" s="21">
        <v>32718.559000000001</v>
      </c>
      <c r="I16" s="21">
        <v>367153.05200000003</v>
      </c>
      <c r="J16" s="21">
        <v>52000.016999999993</v>
      </c>
      <c r="K16" s="21">
        <v>0</v>
      </c>
    </row>
    <row r="17" spans="1:11" ht="46.15" customHeight="1" thickBot="1">
      <c r="A17" s="4" t="s">
        <v>274</v>
      </c>
      <c r="B17" s="4" t="s">
        <v>48</v>
      </c>
      <c r="C17" s="21">
        <v>10218.509</v>
      </c>
      <c r="D17" s="21">
        <v>813064.19300000009</v>
      </c>
      <c r="E17" s="21">
        <v>1948971.6240000001</v>
      </c>
      <c r="F17" s="21">
        <v>7048421.9649999999</v>
      </c>
      <c r="G17" s="21">
        <v>321407.55900000001</v>
      </c>
      <c r="H17" s="21">
        <v>135781.378</v>
      </c>
      <c r="I17" s="21">
        <v>962657.32</v>
      </c>
      <c r="J17" s="21">
        <v>1840088.4820000001</v>
      </c>
      <c r="K17" s="21">
        <v>0</v>
      </c>
    </row>
    <row r="18" spans="1:11" ht="46.15" customHeight="1" thickBot="1">
      <c r="A18" s="4" t="s">
        <v>275</v>
      </c>
      <c r="B18" s="4" t="s">
        <v>50</v>
      </c>
      <c r="C18" s="21">
        <v>14700.498</v>
      </c>
      <c r="D18" s="21">
        <v>1064713.3480000002</v>
      </c>
      <c r="E18" s="21">
        <v>2010785.824</v>
      </c>
      <c r="F18" s="21">
        <v>9231407.7960000001</v>
      </c>
      <c r="G18" s="21">
        <v>1207716.2849999999</v>
      </c>
      <c r="H18" s="21">
        <v>214552.291</v>
      </c>
      <c r="I18" s="21">
        <v>2451980.8709999998</v>
      </c>
      <c r="J18" s="21">
        <v>2102289.838</v>
      </c>
      <c r="K18" s="21">
        <v>3261.8879999999999</v>
      </c>
    </row>
    <row r="19" spans="1:11" ht="46.15" customHeight="1" thickBot="1">
      <c r="A19" s="4" t="s">
        <v>276</v>
      </c>
      <c r="B19" s="4" t="s">
        <v>52</v>
      </c>
      <c r="C19" s="21">
        <v>14700.498</v>
      </c>
      <c r="D19" s="21">
        <v>1064713.3480000002</v>
      </c>
      <c r="E19" s="21">
        <v>2010785.824</v>
      </c>
      <c r="F19" s="21">
        <v>9231407.7960000001</v>
      </c>
      <c r="G19" s="21">
        <v>1207716.2849999999</v>
      </c>
      <c r="H19" s="21">
        <v>166303.83300000001</v>
      </c>
      <c r="I19" s="21">
        <v>2070711.963</v>
      </c>
      <c r="J19" s="21">
        <v>2057116.3230000001</v>
      </c>
      <c r="K19" s="21">
        <v>3261.8879999999999</v>
      </c>
    </row>
    <row r="20" spans="1:11" ht="46.15" customHeight="1" thickBot="1">
      <c r="A20" s="4" t="s">
        <v>94</v>
      </c>
      <c r="B20" s="4" t="s">
        <v>54</v>
      </c>
      <c r="C20" s="21">
        <v>599.46500000000003</v>
      </c>
      <c r="D20" s="21">
        <v>45891.627000000008</v>
      </c>
      <c r="E20" s="21">
        <v>108847.64199999998</v>
      </c>
      <c r="F20" s="21">
        <v>399518.20899999997</v>
      </c>
      <c r="G20" s="21">
        <v>18226.705999999998</v>
      </c>
      <c r="H20" s="21">
        <v>9557.598</v>
      </c>
      <c r="I20" s="21">
        <v>75429.319000000003</v>
      </c>
      <c r="J20" s="21">
        <v>107392.549</v>
      </c>
      <c r="K20" s="21">
        <v>0</v>
      </c>
    </row>
    <row r="21" spans="1:11" ht="46.15" customHeight="1" thickBot="1">
      <c r="A21" s="4" t="s">
        <v>260</v>
      </c>
      <c r="B21" s="3"/>
      <c r="C21" s="22"/>
      <c r="D21" s="22"/>
      <c r="E21" s="22"/>
      <c r="F21" s="22"/>
      <c r="G21" s="22"/>
      <c r="H21" s="22"/>
      <c r="I21" s="22"/>
      <c r="J21" s="22"/>
      <c r="K21" s="22"/>
    </row>
    <row r="22" spans="1:11" ht="46.15" customHeight="1" thickBot="1">
      <c r="A22" s="4" t="s">
        <v>261</v>
      </c>
      <c r="B22" s="4" t="s">
        <v>56</v>
      </c>
      <c r="C22" s="21">
        <v>0</v>
      </c>
      <c r="D22" s="21">
        <v>0</v>
      </c>
      <c r="E22" s="21">
        <v>0</v>
      </c>
      <c r="F22" s="21">
        <v>0</v>
      </c>
      <c r="G22" s="21">
        <v>0</v>
      </c>
      <c r="H22" s="21">
        <v>0</v>
      </c>
      <c r="I22" s="21">
        <v>0</v>
      </c>
      <c r="J22" s="21">
        <v>0</v>
      </c>
      <c r="K22" s="21">
        <v>0</v>
      </c>
    </row>
    <row r="23" spans="1:11" ht="46.15" customHeight="1" thickBot="1">
      <c r="A23" s="4" t="s">
        <v>262</v>
      </c>
      <c r="B23" s="4" t="s">
        <v>58</v>
      </c>
      <c r="C23" s="21">
        <v>0</v>
      </c>
      <c r="D23" s="21">
        <v>0</v>
      </c>
      <c r="E23" s="21">
        <v>0</v>
      </c>
      <c r="F23" s="21">
        <v>0</v>
      </c>
      <c r="G23" s="21">
        <v>0</v>
      </c>
      <c r="H23" s="21">
        <v>0</v>
      </c>
      <c r="I23" s="21">
        <v>0</v>
      </c>
      <c r="J23" s="21">
        <v>0</v>
      </c>
      <c r="K23" s="21">
        <v>0</v>
      </c>
    </row>
    <row r="24" spans="1:11" ht="46.15" customHeight="1" thickBot="1">
      <c r="A24" s="4" t="s">
        <v>94</v>
      </c>
      <c r="B24" s="4" t="s">
        <v>60</v>
      </c>
      <c r="C24" s="21">
        <v>0</v>
      </c>
      <c r="D24" s="21">
        <v>0</v>
      </c>
      <c r="E24" s="21">
        <v>0</v>
      </c>
      <c r="F24" s="21">
        <v>0</v>
      </c>
      <c r="G24" s="21">
        <v>0</v>
      </c>
      <c r="H24" s="21">
        <v>0</v>
      </c>
      <c r="I24" s="21">
        <v>0</v>
      </c>
      <c r="J24" s="21">
        <v>0</v>
      </c>
      <c r="K24" s="21">
        <v>0</v>
      </c>
    </row>
    <row r="25" spans="1:11" ht="46.15" customHeight="1" thickBot="1">
      <c r="A25" s="4" t="s">
        <v>263</v>
      </c>
      <c r="B25" s="3"/>
      <c r="C25" s="22"/>
      <c r="D25" s="22"/>
      <c r="E25" s="22"/>
      <c r="F25" s="22"/>
      <c r="G25" s="22"/>
      <c r="H25" s="22"/>
      <c r="I25" s="22"/>
      <c r="J25" s="22"/>
      <c r="K25" s="22"/>
    </row>
    <row r="26" spans="1:11" ht="46.15" customHeight="1" thickBot="1">
      <c r="A26" s="4" t="s">
        <v>263</v>
      </c>
      <c r="B26" s="4" t="s">
        <v>62</v>
      </c>
      <c r="C26" s="21">
        <v>15299.963</v>
      </c>
      <c r="D26" s="21">
        <v>1110604.9750000003</v>
      </c>
      <c r="E26" s="21">
        <v>2119633.466</v>
      </c>
      <c r="F26" s="21">
        <v>9630926.0050000008</v>
      </c>
      <c r="G26" s="21">
        <v>1225942.9909999999</v>
      </c>
      <c r="H26" s="21">
        <v>224109.889</v>
      </c>
      <c r="I26" s="21">
        <v>2527410.19</v>
      </c>
      <c r="J26" s="21">
        <v>2209682.3870000001</v>
      </c>
      <c r="K26" s="21">
        <v>3261.8879999999999</v>
      </c>
    </row>
    <row r="27" spans="1:11" ht="46.15" customHeight="1" thickBot="1">
      <c r="A27" s="4" t="s">
        <v>277</v>
      </c>
      <c r="B27" s="4" t="s">
        <v>64</v>
      </c>
      <c r="C27" s="21">
        <v>0</v>
      </c>
      <c r="D27" s="21">
        <v>0</v>
      </c>
      <c r="E27" s="21">
        <v>0</v>
      </c>
      <c r="F27" s="21">
        <v>0</v>
      </c>
      <c r="G27" s="21">
        <v>0</v>
      </c>
      <c r="H27" s="21">
        <v>48248.457999999999</v>
      </c>
      <c r="I27" s="21">
        <v>381268.908</v>
      </c>
      <c r="J27" s="21">
        <v>45173.514999999992</v>
      </c>
      <c r="K27" s="21">
        <v>0</v>
      </c>
    </row>
    <row r="28" spans="1:11" ht="46.15" customHeight="1" thickBot="1">
      <c r="A28" s="4" t="s">
        <v>278</v>
      </c>
      <c r="B28" s="4" t="s">
        <v>66</v>
      </c>
      <c r="C28" s="21">
        <v>15299.963</v>
      </c>
      <c r="D28" s="21">
        <v>1110604.9750000003</v>
      </c>
      <c r="E28" s="21">
        <v>2119633.466</v>
      </c>
      <c r="F28" s="21">
        <v>9630926.0050000008</v>
      </c>
      <c r="G28" s="21">
        <v>1225942.9909999999</v>
      </c>
      <c r="H28" s="21">
        <v>175861.43100000001</v>
      </c>
      <c r="I28" s="21">
        <v>2146141.2820000001</v>
      </c>
      <c r="J28" s="21">
        <v>2164508.872</v>
      </c>
      <c r="K28" s="21">
        <v>3261.8879999999999</v>
      </c>
    </row>
    <row r="29" spans="1:11" ht="46.15" customHeight="1">
      <c r="A29" s="8"/>
    </row>
    <row r="30" spans="1:11" ht="46.15" customHeight="1" thickBot="1">
      <c r="A30" s="8"/>
      <c r="C30">
        <v>10</v>
      </c>
      <c r="D30">
        <f>C30+1</f>
        <v>11</v>
      </c>
      <c r="E30">
        <f t="shared" ref="E30:I30" si="1">D30+1</f>
        <v>12</v>
      </c>
      <c r="F30">
        <f t="shared" si="1"/>
        <v>13</v>
      </c>
      <c r="G30">
        <f t="shared" si="1"/>
        <v>14</v>
      </c>
      <c r="H30">
        <f t="shared" si="1"/>
        <v>15</v>
      </c>
      <c r="I30">
        <f t="shared" si="1"/>
        <v>16</v>
      </c>
      <c r="J30">
        <f>I30+1</f>
        <v>17</v>
      </c>
    </row>
    <row r="31" spans="1:11" ht="46.15" customHeight="1" thickBot="1">
      <c r="A31" s="3"/>
      <c r="B31" s="3"/>
      <c r="C31" s="278" t="s">
        <v>269</v>
      </c>
      <c r="D31" s="251"/>
      <c r="E31" s="252"/>
      <c r="F31" s="278" t="s">
        <v>279</v>
      </c>
      <c r="G31" s="251"/>
      <c r="H31" s="251"/>
      <c r="I31" s="252"/>
      <c r="J31" s="279" t="s">
        <v>280</v>
      </c>
    </row>
    <row r="32" spans="1:11" ht="46.15" customHeight="1" thickBot="1">
      <c r="A32" s="3"/>
      <c r="B32" s="3"/>
      <c r="C32" s="4" t="s">
        <v>189</v>
      </c>
      <c r="D32" s="4" t="s">
        <v>190</v>
      </c>
      <c r="E32" s="4" t="s">
        <v>191</v>
      </c>
      <c r="F32" s="4" t="s">
        <v>281</v>
      </c>
      <c r="G32" s="4" t="s">
        <v>282</v>
      </c>
      <c r="H32" s="4" t="s">
        <v>283</v>
      </c>
      <c r="I32" s="4" t="s">
        <v>284</v>
      </c>
      <c r="J32" s="280"/>
    </row>
    <row r="33" spans="1:10" ht="46.15" customHeight="1" thickBot="1">
      <c r="A33" s="3"/>
      <c r="B33" s="3"/>
      <c r="C33" s="4" t="s">
        <v>197</v>
      </c>
      <c r="D33" s="4" t="s">
        <v>198</v>
      </c>
      <c r="E33" s="4" t="s">
        <v>199</v>
      </c>
      <c r="F33" s="4" t="s">
        <v>200</v>
      </c>
      <c r="G33" s="4" t="s">
        <v>201</v>
      </c>
      <c r="H33" s="4" t="s">
        <v>202</v>
      </c>
      <c r="I33" s="4" t="s">
        <v>243</v>
      </c>
      <c r="J33" s="4" t="s">
        <v>244</v>
      </c>
    </row>
    <row r="34" spans="1:10" ht="46.15" customHeight="1" thickBot="1">
      <c r="A34" s="4" t="s">
        <v>252</v>
      </c>
      <c r="B34" s="4" t="s">
        <v>242</v>
      </c>
      <c r="C34" s="21">
        <v>0</v>
      </c>
      <c r="D34" s="21">
        <v>0</v>
      </c>
      <c r="E34" s="21">
        <v>0</v>
      </c>
      <c r="F34" s="21">
        <v>0</v>
      </c>
      <c r="G34" s="21">
        <v>0</v>
      </c>
      <c r="H34" s="21">
        <v>0</v>
      </c>
      <c r="I34" s="21">
        <v>0</v>
      </c>
      <c r="J34" s="21">
        <v>0</v>
      </c>
    </row>
    <row r="35" spans="1:10" ht="46.15" customHeight="1" thickBot="1">
      <c r="A35" s="4" t="s">
        <v>253</v>
      </c>
      <c r="B35" s="4" t="s">
        <v>8</v>
      </c>
      <c r="C35" s="21">
        <v>0</v>
      </c>
      <c r="D35" s="21">
        <v>0</v>
      </c>
      <c r="E35" s="21">
        <v>0</v>
      </c>
      <c r="F35" s="21">
        <v>0</v>
      </c>
      <c r="G35" s="21">
        <v>0</v>
      </c>
      <c r="H35" s="21">
        <v>0</v>
      </c>
      <c r="I35" s="21">
        <v>0</v>
      </c>
      <c r="J35" s="21">
        <v>0</v>
      </c>
    </row>
    <row r="36" spans="1:10" ht="46.15" customHeight="1" thickBot="1">
      <c r="A36" s="4" t="s">
        <v>255</v>
      </c>
      <c r="B36" s="3"/>
      <c r="C36" s="3"/>
      <c r="D36" s="3"/>
      <c r="E36" s="3"/>
      <c r="F36" s="3"/>
      <c r="G36" s="3"/>
      <c r="H36" s="3"/>
      <c r="I36" s="3"/>
      <c r="J36" s="3"/>
    </row>
    <row r="37" spans="1:10" ht="46.15" customHeight="1" thickBot="1">
      <c r="A37" s="4" t="s">
        <v>262</v>
      </c>
      <c r="B37" s="3"/>
      <c r="C37" s="3"/>
      <c r="D37" s="3"/>
      <c r="E37" s="3"/>
      <c r="F37" s="3"/>
      <c r="G37" s="3"/>
      <c r="H37" s="3"/>
      <c r="I37" s="3"/>
      <c r="J37" s="3"/>
    </row>
    <row r="38" spans="1:10" ht="46.15" customHeight="1" thickBot="1">
      <c r="A38" s="4" t="s">
        <v>270</v>
      </c>
      <c r="B38" s="3"/>
      <c r="C38" s="3"/>
      <c r="D38" s="3"/>
      <c r="E38" s="3"/>
      <c r="F38" s="3"/>
      <c r="G38" s="3"/>
      <c r="H38" s="3"/>
      <c r="I38" s="3"/>
      <c r="J38" s="3"/>
    </row>
    <row r="39" spans="1:10" ht="46.15" customHeight="1" thickBot="1">
      <c r="A39" s="4" t="s">
        <v>223</v>
      </c>
      <c r="B39" s="4" t="s">
        <v>10</v>
      </c>
      <c r="C39" s="21">
        <v>0</v>
      </c>
      <c r="D39" s="21">
        <v>0</v>
      </c>
      <c r="E39" s="21">
        <v>0</v>
      </c>
      <c r="F39" s="21">
        <v>0</v>
      </c>
      <c r="G39" s="21">
        <v>0</v>
      </c>
      <c r="H39" s="21">
        <v>0</v>
      </c>
      <c r="I39" s="21">
        <v>0</v>
      </c>
      <c r="J39" s="21">
        <v>4768925.9809999997</v>
      </c>
    </row>
    <row r="40" spans="1:10" ht="46.15" customHeight="1" thickBot="1">
      <c r="A40" s="4" t="s">
        <v>271</v>
      </c>
      <c r="B40" s="4" t="s">
        <v>26</v>
      </c>
      <c r="C40" s="21">
        <v>0</v>
      </c>
      <c r="D40" s="21">
        <v>0</v>
      </c>
      <c r="E40" s="21">
        <v>0</v>
      </c>
      <c r="F40" s="21">
        <v>0</v>
      </c>
      <c r="G40" s="21">
        <v>0</v>
      </c>
      <c r="H40" s="21">
        <v>0</v>
      </c>
      <c r="I40" s="21">
        <v>0</v>
      </c>
      <c r="J40" s="21">
        <v>22819.253000000001</v>
      </c>
    </row>
    <row r="41" spans="1:10" ht="46.15" customHeight="1" thickBot="1">
      <c r="A41" s="4" t="s">
        <v>272</v>
      </c>
      <c r="B41" s="4" t="s">
        <v>28</v>
      </c>
      <c r="C41" s="21">
        <v>0</v>
      </c>
      <c r="D41" s="21">
        <v>0</v>
      </c>
      <c r="E41" s="21">
        <v>0</v>
      </c>
      <c r="F41" s="21">
        <v>0</v>
      </c>
      <c r="G41" s="21">
        <v>0</v>
      </c>
      <c r="H41" s="21">
        <v>0</v>
      </c>
      <c r="I41" s="21">
        <v>0</v>
      </c>
      <c r="J41" s="21">
        <v>4746106.7280000001</v>
      </c>
    </row>
    <row r="42" spans="1:10" ht="46.15" customHeight="1" thickBot="1">
      <c r="A42" s="4" t="s">
        <v>273</v>
      </c>
      <c r="B42" s="3"/>
      <c r="C42" s="3"/>
      <c r="D42" s="3"/>
      <c r="E42" s="3"/>
      <c r="F42" s="3"/>
      <c r="G42" s="3"/>
      <c r="H42" s="3"/>
      <c r="I42" s="3"/>
      <c r="J42" s="3"/>
    </row>
    <row r="43" spans="1:10" ht="46.15" customHeight="1" thickBot="1">
      <c r="A43" s="4" t="s">
        <v>223</v>
      </c>
      <c r="B43" s="4" t="s">
        <v>30</v>
      </c>
      <c r="C43" s="21">
        <v>0</v>
      </c>
      <c r="D43" s="21">
        <v>0</v>
      </c>
      <c r="E43" s="21">
        <v>0</v>
      </c>
      <c r="F43" s="21">
        <v>0</v>
      </c>
      <c r="G43" s="21">
        <v>0</v>
      </c>
      <c r="H43" s="21">
        <v>0</v>
      </c>
      <c r="I43" s="21">
        <v>71379.376999999993</v>
      </c>
      <c r="J43" s="21">
        <v>13603862.035</v>
      </c>
    </row>
    <row r="44" spans="1:10" ht="46.15" customHeight="1" thickBot="1">
      <c r="A44" s="4" t="s">
        <v>271</v>
      </c>
      <c r="B44" s="4" t="s">
        <v>46</v>
      </c>
      <c r="C44" s="21">
        <v>0</v>
      </c>
      <c r="D44" s="21">
        <v>0</v>
      </c>
      <c r="E44" s="21">
        <v>0</v>
      </c>
      <c r="F44" s="21">
        <v>0</v>
      </c>
      <c r="G44" s="21">
        <v>0</v>
      </c>
      <c r="H44" s="21">
        <v>0</v>
      </c>
      <c r="I44" s="21">
        <v>0</v>
      </c>
      <c r="J44" s="21">
        <v>451871.62800000003</v>
      </c>
    </row>
    <row r="45" spans="1:10" ht="46.15" customHeight="1" thickBot="1">
      <c r="A45" s="4" t="s">
        <v>274</v>
      </c>
      <c r="B45" s="4" t="s">
        <v>48</v>
      </c>
      <c r="C45" s="21">
        <v>0</v>
      </c>
      <c r="D45" s="21">
        <v>0</v>
      </c>
      <c r="E45" s="21">
        <v>0</v>
      </c>
      <c r="F45" s="21">
        <v>0</v>
      </c>
      <c r="G45" s="21">
        <v>0</v>
      </c>
      <c r="H45" s="21">
        <v>0</v>
      </c>
      <c r="I45" s="21">
        <v>71379.376999999993</v>
      </c>
      <c r="J45" s="21">
        <v>13151990.407</v>
      </c>
    </row>
    <row r="46" spans="1:10" ht="46.15" customHeight="1" thickBot="1">
      <c r="A46" s="4" t="s">
        <v>275</v>
      </c>
      <c r="B46" s="4" t="s">
        <v>50</v>
      </c>
      <c r="C46" s="21">
        <v>0</v>
      </c>
      <c r="D46" s="21">
        <v>0</v>
      </c>
      <c r="E46" s="21">
        <v>0</v>
      </c>
      <c r="F46" s="21">
        <v>0</v>
      </c>
      <c r="G46" s="21">
        <v>0</v>
      </c>
      <c r="H46" s="21">
        <v>0</v>
      </c>
      <c r="I46" s="21">
        <v>71379.376999999993</v>
      </c>
      <c r="J46" s="21">
        <v>18372788.015999999</v>
      </c>
    </row>
    <row r="47" spans="1:10" ht="46.15" customHeight="1" thickBot="1">
      <c r="A47" s="4" t="s">
        <v>276</v>
      </c>
      <c r="B47" s="4" t="s">
        <v>52</v>
      </c>
      <c r="C47" s="21">
        <v>0</v>
      </c>
      <c r="D47" s="21">
        <v>0</v>
      </c>
      <c r="E47" s="21">
        <v>0</v>
      </c>
      <c r="F47" s="21">
        <v>0</v>
      </c>
      <c r="G47" s="21">
        <v>0</v>
      </c>
      <c r="H47" s="21">
        <v>0</v>
      </c>
      <c r="I47" s="21">
        <v>71379.376999999993</v>
      </c>
      <c r="J47" s="21">
        <v>17898097.135000002</v>
      </c>
    </row>
    <row r="48" spans="1:10" ht="46.15" customHeight="1" thickBot="1">
      <c r="A48" s="4" t="s">
        <v>94</v>
      </c>
      <c r="B48" s="4" t="s">
        <v>54</v>
      </c>
      <c r="C48" s="21">
        <v>0</v>
      </c>
      <c r="D48" s="21">
        <v>0</v>
      </c>
      <c r="E48" s="21">
        <v>0</v>
      </c>
      <c r="F48" s="21">
        <v>0</v>
      </c>
      <c r="G48" s="21">
        <v>0</v>
      </c>
      <c r="H48" s="21">
        <v>0</v>
      </c>
      <c r="I48" s="21">
        <v>4048.7710000000002</v>
      </c>
      <c r="J48" s="21">
        <v>769511.88600000006</v>
      </c>
    </row>
    <row r="49" spans="1:10" ht="46.15" customHeight="1" thickBot="1">
      <c r="A49" s="4" t="s">
        <v>260</v>
      </c>
      <c r="B49" s="3"/>
      <c r="C49" s="3"/>
      <c r="D49" s="3"/>
      <c r="E49" s="3"/>
      <c r="F49" s="3"/>
      <c r="G49" s="3"/>
      <c r="H49" s="3"/>
      <c r="I49" s="3"/>
      <c r="J49" s="3"/>
    </row>
    <row r="50" spans="1:10" ht="46.15" customHeight="1" thickBot="1">
      <c r="A50" s="4" t="s">
        <v>261</v>
      </c>
      <c r="B50" s="4" t="s">
        <v>56</v>
      </c>
      <c r="C50" s="21">
        <v>0</v>
      </c>
      <c r="D50" s="21">
        <v>0</v>
      </c>
      <c r="E50" s="21">
        <v>0</v>
      </c>
      <c r="F50" s="21">
        <v>0</v>
      </c>
      <c r="G50" s="21">
        <v>0</v>
      </c>
      <c r="H50" s="21">
        <v>0</v>
      </c>
      <c r="I50" s="21">
        <v>0</v>
      </c>
      <c r="J50" s="21">
        <v>0</v>
      </c>
    </row>
    <row r="51" spans="1:10" ht="46.15" customHeight="1" thickBot="1">
      <c r="A51" s="4" t="s">
        <v>262</v>
      </c>
      <c r="B51" s="4" t="s">
        <v>58</v>
      </c>
      <c r="C51" s="21">
        <v>0</v>
      </c>
      <c r="D51" s="21">
        <v>0</v>
      </c>
      <c r="E51" s="21">
        <v>0</v>
      </c>
      <c r="F51" s="21">
        <v>0</v>
      </c>
      <c r="G51" s="21">
        <v>0</v>
      </c>
      <c r="H51" s="21">
        <v>0</v>
      </c>
      <c r="I51" s="21">
        <v>0</v>
      </c>
      <c r="J51" s="21">
        <v>0</v>
      </c>
    </row>
    <row r="52" spans="1:10" ht="46.15" customHeight="1" thickBot="1">
      <c r="A52" s="4" t="s">
        <v>94</v>
      </c>
      <c r="B52" s="4" t="s">
        <v>60</v>
      </c>
      <c r="C52" s="21">
        <v>0</v>
      </c>
      <c r="D52" s="21">
        <v>0</v>
      </c>
      <c r="E52" s="21">
        <v>0</v>
      </c>
      <c r="F52" s="21">
        <v>0</v>
      </c>
      <c r="G52" s="21">
        <v>0</v>
      </c>
      <c r="H52" s="21">
        <v>0</v>
      </c>
      <c r="I52" s="21">
        <v>0</v>
      </c>
      <c r="J52" s="21">
        <v>0</v>
      </c>
    </row>
    <row r="53" spans="1:10" ht="46.15" customHeight="1" thickBot="1">
      <c r="A53" s="4" t="s">
        <v>263</v>
      </c>
      <c r="B53" s="3"/>
      <c r="C53" s="3"/>
      <c r="D53" s="3"/>
      <c r="E53" s="3"/>
      <c r="F53" s="3"/>
      <c r="G53" s="3"/>
      <c r="H53" s="3"/>
      <c r="I53" s="3"/>
      <c r="J53" s="3"/>
    </row>
    <row r="54" spans="1:10" ht="46.15" customHeight="1" thickBot="1">
      <c r="A54" s="4" t="s">
        <v>263</v>
      </c>
      <c r="B54" s="4" t="s">
        <v>62</v>
      </c>
      <c r="C54" s="21">
        <v>0</v>
      </c>
      <c r="D54" s="21">
        <v>0</v>
      </c>
      <c r="E54" s="21">
        <v>0</v>
      </c>
      <c r="F54" s="21">
        <v>0</v>
      </c>
      <c r="G54" s="21">
        <v>0</v>
      </c>
      <c r="H54" s="21">
        <v>0</v>
      </c>
      <c r="I54" s="21">
        <v>75428.148000000001</v>
      </c>
      <c r="J54" s="21">
        <v>19142299.901999999</v>
      </c>
    </row>
    <row r="55" spans="1:10" ht="46.15" customHeight="1" thickBot="1">
      <c r="A55" s="4" t="s">
        <v>277</v>
      </c>
      <c r="B55" s="4" t="s">
        <v>64</v>
      </c>
      <c r="C55" s="21">
        <v>0</v>
      </c>
      <c r="D55" s="21">
        <v>0</v>
      </c>
      <c r="E55" s="21">
        <v>0</v>
      </c>
      <c r="F55" s="21">
        <v>0</v>
      </c>
      <c r="G55" s="21">
        <v>0</v>
      </c>
      <c r="H55" s="21">
        <v>0</v>
      </c>
      <c r="I55" s="21">
        <v>0</v>
      </c>
      <c r="J55" s="21">
        <v>474690.88099999999</v>
      </c>
    </row>
    <row r="56" spans="1:10" ht="46.15" customHeight="1" thickBot="1">
      <c r="A56" s="4" t="s">
        <v>278</v>
      </c>
      <c r="B56" s="4" t="s">
        <v>66</v>
      </c>
      <c r="C56" s="21">
        <v>0</v>
      </c>
      <c r="D56" s="21">
        <v>0</v>
      </c>
      <c r="E56" s="21">
        <v>0</v>
      </c>
      <c r="F56" s="21">
        <v>0</v>
      </c>
      <c r="G56" s="21">
        <v>0</v>
      </c>
      <c r="H56" s="21">
        <v>0</v>
      </c>
      <c r="I56" s="21">
        <v>75428.148000000001</v>
      </c>
      <c r="J56" s="21">
        <v>18667609.021000002</v>
      </c>
    </row>
  </sheetData>
  <mergeCells count="4">
    <mergeCell ref="C3:K3"/>
    <mergeCell ref="C31:E31"/>
    <mergeCell ref="F31:I31"/>
    <mergeCell ref="J31:J3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2"/>
  <sheetViews>
    <sheetView showGridLines="0" workbookViewId="0">
      <selection activeCell="C37" sqref="C37"/>
    </sheetView>
  </sheetViews>
  <sheetFormatPr defaultColWidth="8.81640625" defaultRowHeight="12"/>
  <cols>
    <col min="1" max="1" width="69" style="11" bestFit="1" customWidth="1"/>
    <col min="2" max="2" width="8.81640625" style="11"/>
    <col min="3" max="3" width="13.26953125" style="11" bestFit="1" customWidth="1"/>
    <col min="4" max="12" width="10.54296875" style="11" customWidth="1"/>
    <col min="13" max="13" width="14.26953125" style="11" customWidth="1"/>
    <col min="14" max="15" width="8.81640625" style="11"/>
    <col min="16" max="16" width="14.453125" style="11" bestFit="1" customWidth="1"/>
    <col min="17" max="17" width="8.81640625" style="11"/>
    <col min="18" max="18" width="13.26953125" style="11" bestFit="1" customWidth="1"/>
    <col min="19" max="16384" width="8.81640625" style="11"/>
  </cols>
  <sheetData>
    <row r="1" spans="1:18">
      <c r="A1" s="12" t="s">
        <v>285</v>
      </c>
    </row>
    <row r="2" spans="1:18">
      <c r="A2" s="12" t="s">
        <v>286</v>
      </c>
    </row>
    <row r="3" spans="1:18" ht="12.5" thickBot="1">
      <c r="A3" s="12" t="s">
        <v>287</v>
      </c>
    </row>
    <row r="4" spans="1:18" ht="12.5" thickBot="1">
      <c r="A4" s="23" t="s">
        <v>288</v>
      </c>
      <c r="B4" s="24" t="s">
        <v>289</v>
      </c>
      <c r="C4" s="25"/>
    </row>
    <row r="5" spans="1:18">
      <c r="A5" s="26"/>
    </row>
    <row r="6" spans="1:18">
      <c r="A6" s="26"/>
    </row>
    <row r="7" spans="1:18">
      <c r="A7" s="12" t="s">
        <v>290</v>
      </c>
    </row>
    <row r="8" spans="1:18" ht="12.5" thickBot="1">
      <c r="A8" s="27" t="s">
        <v>291</v>
      </c>
    </row>
    <row r="9" spans="1:18" ht="37.9" customHeight="1" thickBot="1">
      <c r="A9" s="25"/>
      <c r="B9" s="25"/>
      <c r="C9" s="283" t="s">
        <v>292</v>
      </c>
      <c r="D9" s="284"/>
      <c r="E9" s="284"/>
      <c r="F9" s="284"/>
      <c r="G9" s="284"/>
      <c r="H9" s="284"/>
      <c r="I9" s="284"/>
      <c r="J9" s="284"/>
      <c r="K9" s="284"/>
      <c r="L9" s="284"/>
      <c r="M9" s="285"/>
      <c r="N9" s="25"/>
      <c r="O9" s="25"/>
      <c r="P9" s="281" t="s">
        <v>293</v>
      </c>
      <c r="Q9" s="25"/>
      <c r="R9" s="281" t="s">
        <v>294</v>
      </c>
    </row>
    <row r="10" spans="1:18" ht="12.5" thickBot="1">
      <c r="A10" s="25"/>
      <c r="B10" s="28" t="s">
        <v>295</v>
      </c>
      <c r="C10" s="28">
        <v>0</v>
      </c>
      <c r="D10" s="28">
        <v>1</v>
      </c>
      <c r="E10" s="28">
        <v>2</v>
      </c>
      <c r="F10" s="28">
        <v>3</v>
      </c>
      <c r="G10" s="28">
        <v>4</v>
      </c>
      <c r="H10" s="28">
        <v>5</v>
      </c>
      <c r="I10" s="28">
        <v>6</v>
      </c>
      <c r="J10" s="28">
        <v>7</v>
      </c>
      <c r="K10" s="28">
        <v>8</v>
      </c>
      <c r="L10" s="28">
        <v>9</v>
      </c>
      <c r="M10" s="28" t="s">
        <v>296</v>
      </c>
      <c r="N10" s="25"/>
      <c r="O10" s="25"/>
      <c r="P10" s="282"/>
      <c r="Q10" s="25"/>
      <c r="R10" s="282"/>
    </row>
    <row r="11" spans="1:18" ht="12.5" thickBot="1">
      <c r="A11" s="25"/>
      <c r="B11" s="25"/>
      <c r="C11" s="28" t="s">
        <v>2</v>
      </c>
      <c r="D11" s="28" t="s">
        <v>161</v>
      </c>
      <c r="E11" s="28" t="s">
        <v>162</v>
      </c>
      <c r="F11" s="28" t="s">
        <v>163</v>
      </c>
      <c r="G11" s="28" t="s">
        <v>164</v>
      </c>
      <c r="H11" s="28" t="s">
        <v>165</v>
      </c>
      <c r="I11" s="28" t="s">
        <v>166</v>
      </c>
      <c r="J11" s="28" t="s">
        <v>167</v>
      </c>
      <c r="K11" s="28" t="s">
        <v>168</v>
      </c>
      <c r="L11" s="28" t="s">
        <v>196</v>
      </c>
      <c r="M11" s="28" t="s">
        <v>197</v>
      </c>
      <c r="N11" s="25"/>
      <c r="O11" s="25"/>
      <c r="P11" s="28" t="s">
        <v>243</v>
      </c>
      <c r="Q11" s="25"/>
      <c r="R11" s="28" t="s">
        <v>244</v>
      </c>
    </row>
    <row r="12" spans="1:18" ht="12.5" thickBot="1">
      <c r="A12" s="28" t="s">
        <v>297</v>
      </c>
      <c r="B12" s="24" t="s">
        <v>18</v>
      </c>
      <c r="C12" s="37">
        <v>5866533.38552</v>
      </c>
      <c r="D12" s="37">
        <v>3462904.13417</v>
      </c>
      <c r="E12" s="37">
        <v>2219829.36</v>
      </c>
      <c r="F12" s="37">
        <v>1221184.402</v>
      </c>
      <c r="G12" s="37">
        <v>669031.40500000003</v>
      </c>
      <c r="H12" s="37">
        <v>416690.73200000002</v>
      </c>
      <c r="I12" s="37">
        <v>224708.65700000001</v>
      </c>
      <c r="J12" s="37">
        <v>230519.163</v>
      </c>
      <c r="K12" s="37">
        <v>124589.292</v>
      </c>
      <c r="L12" s="37">
        <v>57003.911999999997</v>
      </c>
      <c r="M12" s="36">
        <v>68766.239000000001</v>
      </c>
      <c r="N12" s="25"/>
      <c r="O12" s="24" t="s">
        <v>18</v>
      </c>
      <c r="P12" s="30">
        <f>M12</f>
        <v>68766.239000000001</v>
      </c>
      <c r="Q12" s="25"/>
      <c r="R12" s="30">
        <f>SUM(C12:M12)</f>
        <v>14561760.68169</v>
      </c>
    </row>
    <row r="13" spans="1:18" ht="12.5" thickBot="1">
      <c r="A13" s="28" t="s">
        <v>298</v>
      </c>
      <c r="B13" s="24" t="s">
        <v>30</v>
      </c>
      <c r="C13" s="29">
        <v>3302799.80688</v>
      </c>
      <c r="D13" s="29">
        <v>1777619.2939300002</v>
      </c>
      <c r="E13" s="29">
        <v>1672220.6730000002</v>
      </c>
      <c r="F13" s="29">
        <v>594667.23699999996</v>
      </c>
      <c r="G13" s="29">
        <v>192491.079</v>
      </c>
      <c r="H13" s="29">
        <v>103961.353</v>
      </c>
      <c r="I13" s="29">
        <v>176373.745</v>
      </c>
      <c r="J13" s="29">
        <v>37628.595999999998</v>
      </c>
      <c r="K13" s="29">
        <v>69802.851999999999</v>
      </c>
      <c r="L13" s="29">
        <v>24794.258000000002</v>
      </c>
      <c r="M13" s="25"/>
      <c r="N13" s="25"/>
      <c r="O13" s="24" t="s">
        <v>30</v>
      </c>
      <c r="P13" s="30">
        <f>L13</f>
        <v>24794.258000000002</v>
      </c>
      <c r="Q13" s="25"/>
      <c r="R13" s="30">
        <f t="shared" ref="R13:R22" si="0">SUM(C13:M13)</f>
        <v>7952358.8938100012</v>
      </c>
    </row>
    <row r="14" spans="1:18" ht="12.5" thickBot="1">
      <c r="A14" s="28" t="s">
        <v>299</v>
      </c>
      <c r="B14" s="24" t="s">
        <v>32</v>
      </c>
      <c r="C14" s="29">
        <v>3753024.2969999998</v>
      </c>
      <c r="D14" s="29">
        <v>1847029.8204999999</v>
      </c>
      <c r="E14" s="29">
        <v>1383533.844</v>
      </c>
      <c r="F14" s="29">
        <v>562795.83900000004</v>
      </c>
      <c r="G14" s="29">
        <v>276248.03499999997</v>
      </c>
      <c r="H14" s="29">
        <v>132211.23699999999</v>
      </c>
      <c r="I14" s="29">
        <v>195796.139</v>
      </c>
      <c r="J14" s="29">
        <v>48205.928999999996</v>
      </c>
      <c r="K14" s="29">
        <v>14710.023999999999</v>
      </c>
      <c r="L14" s="25"/>
      <c r="M14" s="25"/>
      <c r="N14" s="25"/>
      <c r="O14" s="24" t="s">
        <v>32</v>
      </c>
      <c r="P14" s="30">
        <f>K14</f>
        <v>14710.023999999999</v>
      </c>
      <c r="Q14" s="25"/>
      <c r="R14" s="30">
        <f t="shared" si="0"/>
        <v>8213555.1645</v>
      </c>
    </row>
    <row r="15" spans="1:18" ht="12.5" thickBot="1">
      <c r="A15" s="28" t="s">
        <v>300</v>
      </c>
      <c r="B15" s="24" t="s">
        <v>34</v>
      </c>
      <c r="C15" s="29">
        <v>3348161.3050000002</v>
      </c>
      <c r="D15" s="29">
        <v>1587755.189</v>
      </c>
      <c r="E15" s="29">
        <v>1134089.8430000001</v>
      </c>
      <c r="F15" s="29">
        <v>514363.11900000001</v>
      </c>
      <c r="G15" s="29">
        <v>414476.49800000002</v>
      </c>
      <c r="H15" s="29">
        <v>138505.274</v>
      </c>
      <c r="I15" s="29">
        <v>62772.294000000002</v>
      </c>
      <c r="J15" s="29">
        <v>32738.456999999999</v>
      </c>
      <c r="K15" s="25"/>
      <c r="L15" s="25"/>
      <c r="M15" s="25"/>
      <c r="N15" s="25"/>
      <c r="O15" s="24" t="s">
        <v>34</v>
      </c>
      <c r="P15" s="30">
        <f>J15</f>
        <v>32738.456999999999</v>
      </c>
      <c r="Q15" s="25"/>
      <c r="R15" s="30">
        <f t="shared" si="0"/>
        <v>7232861.9790000003</v>
      </c>
    </row>
    <row r="16" spans="1:18" ht="12.5" thickBot="1">
      <c r="A16" s="28" t="s">
        <v>301</v>
      </c>
      <c r="B16" s="24" t="s">
        <v>36</v>
      </c>
      <c r="C16" s="29">
        <v>3071081.3735400001</v>
      </c>
      <c r="D16" s="29">
        <v>1409809.686</v>
      </c>
      <c r="E16" s="29">
        <v>1116779.12378</v>
      </c>
      <c r="F16" s="29">
        <v>485490.51899999997</v>
      </c>
      <c r="G16" s="29">
        <v>344370.65500000003</v>
      </c>
      <c r="H16" s="29">
        <v>112523.663</v>
      </c>
      <c r="I16" s="29">
        <v>76540.039000000004</v>
      </c>
      <c r="J16" s="25"/>
      <c r="K16" s="25"/>
      <c r="L16" s="25"/>
      <c r="M16" s="25"/>
      <c r="N16" s="25"/>
      <c r="O16" s="24" t="s">
        <v>36</v>
      </c>
      <c r="P16" s="30">
        <f>I16</f>
        <v>76540.039000000004</v>
      </c>
      <c r="Q16" s="25"/>
      <c r="R16" s="30">
        <f t="shared" si="0"/>
        <v>6616595.05932</v>
      </c>
    </row>
    <row r="17" spans="1:18" ht="12.5" thickBot="1">
      <c r="A17" s="28" t="s">
        <v>302</v>
      </c>
      <c r="B17" s="24" t="s">
        <v>38</v>
      </c>
      <c r="C17" s="29">
        <v>3260468.7749999999</v>
      </c>
      <c r="D17" s="29">
        <v>1459514.60677</v>
      </c>
      <c r="E17" s="29">
        <v>1384646.6850000001</v>
      </c>
      <c r="F17" s="29">
        <v>525746.06900000002</v>
      </c>
      <c r="G17" s="29">
        <v>194878.95699999999</v>
      </c>
      <c r="H17" s="29">
        <v>247073.88099999999</v>
      </c>
      <c r="I17" s="25"/>
      <c r="J17" s="25"/>
      <c r="K17" s="25"/>
      <c r="L17" s="25"/>
      <c r="M17" s="25"/>
      <c r="N17" s="25"/>
      <c r="O17" s="24" t="s">
        <v>38</v>
      </c>
      <c r="P17" s="30">
        <f>H17</f>
        <v>247073.88099999999</v>
      </c>
      <c r="Q17" s="25"/>
      <c r="R17" s="30">
        <f t="shared" si="0"/>
        <v>7072328.973770001</v>
      </c>
    </row>
    <row r="18" spans="1:18" ht="12.5" thickBot="1">
      <c r="A18" s="28" t="s">
        <v>303</v>
      </c>
      <c r="B18" s="24" t="s">
        <v>40</v>
      </c>
      <c r="C18" s="29">
        <v>3912337.7557200002</v>
      </c>
      <c r="D18" s="29">
        <v>1819376.402</v>
      </c>
      <c r="E18" s="29">
        <v>1372751.1089999999</v>
      </c>
      <c r="F18" s="29">
        <v>521707.071</v>
      </c>
      <c r="G18" s="29">
        <v>259055.29199999999</v>
      </c>
      <c r="H18" s="25"/>
      <c r="I18" s="25"/>
      <c r="J18" s="25"/>
      <c r="K18" s="25"/>
      <c r="L18" s="25"/>
      <c r="M18" s="25"/>
      <c r="N18" s="25"/>
      <c r="O18" s="24" t="s">
        <v>40</v>
      </c>
      <c r="P18" s="30">
        <f>G18</f>
        <v>259055.29199999999</v>
      </c>
      <c r="Q18" s="25"/>
      <c r="R18" s="30">
        <f t="shared" si="0"/>
        <v>7885227.6297200015</v>
      </c>
    </row>
    <row r="19" spans="1:18" ht="12.5" thickBot="1">
      <c r="A19" s="28" t="s">
        <v>304</v>
      </c>
      <c r="B19" s="24" t="s">
        <v>42</v>
      </c>
      <c r="C19" s="29">
        <v>3755274.4569999999</v>
      </c>
      <c r="D19" s="29">
        <v>1923946.8659999999</v>
      </c>
      <c r="E19" s="29">
        <v>1490736.4280000001</v>
      </c>
      <c r="F19" s="29">
        <v>1009282.357</v>
      </c>
      <c r="G19" s="25"/>
      <c r="H19" s="25"/>
      <c r="I19" s="25"/>
      <c r="J19" s="25"/>
      <c r="K19" s="25"/>
      <c r="L19" s="25"/>
      <c r="M19" s="25"/>
      <c r="N19" s="25"/>
      <c r="O19" s="24" t="s">
        <v>42</v>
      </c>
      <c r="P19" s="30">
        <f>F19</f>
        <v>1009282.357</v>
      </c>
      <c r="Q19" s="25"/>
      <c r="R19" s="30">
        <f t="shared" si="0"/>
        <v>8179240.108</v>
      </c>
    </row>
    <row r="20" spans="1:18" ht="12.5" thickBot="1">
      <c r="A20" s="28" t="s">
        <v>305</v>
      </c>
      <c r="B20" s="24" t="s">
        <v>44</v>
      </c>
      <c r="C20" s="29">
        <v>4153190.39</v>
      </c>
      <c r="D20" s="29">
        <v>1997192.378</v>
      </c>
      <c r="E20" s="29">
        <v>1509790.9739999999</v>
      </c>
      <c r="F20" s="25"/>
      <c r="G20" s="25"/>
      <c r="H20" s="25"/>
      <c r="I20" s="25"/>
      <c r="J20" s="25"/>
      <c r="K20" s="25"/>
      <c r="L20" s="25"/>
      <c r="M20" s="25"/>
      <c r="N20" s="25"/>
      <c r="O20" s="24" t="s">
        <v>44</v>
      </c>
      <c r="P20" s="30">
        <f>E20</f>
        <v>1509790.9739999999</v>
      </c>
      <c r="Q20" s="25"/>
      <c r="R20" s="30">
        <f t="shared" si="0"/>
        <v>7660173.7420000006</v>
      </c>
    </row>
    <row r="21" spans="1:18" ht="12.5" thickBot="1">
      <c r="A21" s="28" t="s">
        <v>306</v>
      </c>
      <c r="B21" s="24" t="s">
        <v>46</v>
      </c>
      <c r="C21" s="29">
        <v>5309083.0719999997</v>
      </c>
      <c r="D21" s="29">
        <v>2363681.8250000002</v>
      </c>
      <c r="E21" s="25"/>
      <c r="F21" s="25"/>
      <c r="G21" s="25"/>
      <c r="H21" s="25"/>
      <c r="I21" s="25"/>
      <c r="J21" s="25"/>
      <c r="K21" s="25"/>
      <c r="L21" s="25"/>
      <c r="M21" s="25"/>
      <c r="N21" s="25"/>
      <c r="O21" s="24" t="s">
        <v>46</v>
      </c>
      <c r="P21" s="30">
        <f>D21</f>
        <v>2363681.8250000002</v>
      </c>
      <c r="Q21" s="25"/>
      <c r="R21" s="30">
        <f t="shared" si="0"/>
        <v>7672764.8969999999</v>
      </c>
    </row>
    <row r="22" spans="1:18" ht="12.5" thickBot="1">
      <c r="A22" s="28" t="s">
        <v>307</v>
      </c>
      <c r="B22" s="24" t="s">
        <v>48</v>
      </c>
      <c r="C22" s="29">
        <v>4649785.8458700003</v>
      </c>
      <c r="D22" s="25"/>
      <c r="E22" s="25"/>
      <c r="F22" s="25"/>
      <c r="G22" s="25"/>
      <c r="H22" s="25"/>
      <c r="I22" s="25"/>
      <c r="J22" s="25"/>
      <c r="K22" s="25"/>
      <c r="L22" s="25"/>
      <c r="M22" s="25"/>
      <c r="N22" s="25"/>
      <c r="O22" s="24" t="s">
        <v>48</v>
      </c>
      <c r="P22" s="30">
        <f>C22</f>
        <v>4649785.8458700003</v>
      </c>
      <c r="Q22" s="25"/>
      <c r="R22" s="30">
        <f t="shared" si="0"/>
        <v>4649785.8458700003</v>
      </c>
    </row>
    <row r="23" spans="1:18" ht="12.5" thickBot="1">
      <c r="A23" s="25"/>
      <c r="B23" s="25"/>
      <c r="C23" s="25"/>
      <c r="D23" s="25"/>
      <c r="E23" s="25"/>
      <c r="F23" s="25"/>
      <c r="G23" s="25"/>
      <c r="H23" s="25"/>
      <c r="I23" s="25"/>
      <c r="J23" s="25"/>
      <c r="K23" s="25"/>
      <c r="L23" s="25"/>
      <c r="M23" s="25"/>
      <c r="N23" s="24" t="s">
        <v>188</v>
      </c>
      <c r="O23" s="24" t="s">
        <v>50</v>
      </c>
      <c r="P23" s="30">
        <f>SUM(P12:P22)</f>
        <v>10256219.19187</v>
      </c>
      <c r="Q23" s="25"/>
      <c r="R23" s="25"/>
    </row>
    <row r="24" spans="1:18">
      <c r="A24" s="26"/>
      <c r="D24" s="38">
        <f>E24-1</f>
        <v>2007</v>
      </c>
      <c r="E24" s="38">
        <f>F24-1</f>
        <v>2008</v>
      </c>
      <c r="F24" s="38">
        <f>G24-1</f>
        <v>2009</v>
      </c>
      <c r="G24" s="38">
        <f>H24-1</f>
        <v>2010</v>
      </c>
      <c r="H24" s="38">
        <f>I24-1</f>
        <v>2011</v>
      </c>
      <c r="I24" s="38">
        <v>2012</v>
      </c>
      <c r="J24" s="38">
        <v>2013</v>
      </c>
      <c r="K24" s="38">
        <v>2014</v>
      </c>
      <c r="L24" s="38">
        <v>2015</v>
      </c>
      <c r="M24" s="33">
        <v>2016</v>
      </c>
    </row>
    <row r="25" spans="1:18">
      <c r="A25" s="26"/>
      <c r="D25" s="39">
        <f>D12+C13</f>
        <v>6765703.9410500005</v>
      </c>
      <c r="E25" s="39">
        <f>E12+D13+C14</f>
        <v>7750472.9509299994</v>
      </c>
      <c r="F25" s="39">
        <f>F12+E13+D14+C15</f>
        <v>8088596.2005000003</v>
      </c>
      <c r="G25" s="39">
        <f>G12+F13+E14+D15+C16</f>
        <v>7306069.0485399999</v>
      </c>
      <c r="H25" s="39">
        <f>H12+G13+F14+E15+D16+C17</f>
        <v>6976345.9539999999</v>
      </c>
      <c r="I25" s="39">
        <f>I12+H13+G14+F15+E16+D17+C18</f>
        <v>7607912.6502700001</v>
      </c>
      <c r="J25" s="39">
        <f>J12+I13+H14+G15+F16+E17+D18+C19</f>
        <v>8398368.7060000002</v>
      </c>
      <c r="K25" s="39">
        <f>K12+J13+I14+H15+G16+F17+E18+D19+C20</f>
        <v>8816524.3900000006</v>
      </c>
      <c r="L25" s="39">
        <f>L12+K13+J14+I15+H16+G17+F18+E19+D20+C21</f>
        <v>9863906.5559999999</v>
      </c>
      <c r="M25" s="35">
        <f>P23</f>
        <v>10256219.19187</v>
      </c>
      <c r="P25" s="31"/>
    </row>
    <row r="26" spans="1:18">
      <c r="A26" s="12" t="s">
        <v>308</v>
      </c>
      <c r="D26" s="38"/>
      <c r="E26" s="38"/>
      <c r="F26" s="38"/>
      <c r="G26" s="38"/>
      <c r="H26" s="38"/>
      <c r="I26" s="40">
        <v>7652768</v>
      </c>
      <c r="J26" s="39">
        <v>8430177</v>
      </c>
      <c r="K26" s="40">
        <v>8819632</v>
      </c>
      <c r="L26" s="41">
        <v>9832869</v>
      </c>
      <c r="M26" s="35">
        <v>10285736</v>
      </c>
      <c r="P26" s="32"/>
    </row>
    <row r="27" spans="1:18" ht="12.5" thickBot="1">
      <c r="A27" s="27" t="s">
        <v>291</v>
      </c>
      <c r="D27" s="39">
        <f>D25-D26</f>
        <v>6765703.9410500005</v>
      </c>
      <c r="E27" s="39">
        <f t="shared" ref="E27:M27" si="1">E25-E26</f>
        <v>7750472.9509299994</v>
      </c>
      <c r="F27" s="39">
        <f t="shared" si="1"/>
        <v>8088596.2005000003</v>
      </c>
      <c r="G27" s="39">
        <f t="shared" si="1"/>
        <v>7306069.0485399999</v>
      </c>
      <c r="H27" s="39">
        <f t="shared" si="1"/>
        <v>6976345.9539999999</v>
      </c>
      <c r="I27" s="39">
        <f t="shared" si="1"/>
        <v>-44855.3497299999</v>
      </c>
      <c r="J27" s="39">
        <f t="shared" si="1"/>
        <v>-31808.293999999762</v>
      </c>
      <c r="K27" s="39">
        <f t="shared" si="1"/>
        <v>-3107.609999999404</v>
      </c>
      <c r="L27" s="39">
        <f t="shared" si="1"/>
        <v>31037.555999999866</v>
      </c>
      <c r="M27" s="34">
        <f t="shared" si="1"/>
        <v>-29516.808129999787</v>
      </c>
    </row>
    <row r="28" spans="1:18" ht="24.65" customHeight="1" thickBot="1">
      <c r="A28" s="25"/>
      <c r="B28" s="25"/>
      <c r="C28" s="283" t="s">
        <v>292</v>
      </c>
      <c r="D28" s="284"/>
      <c r="E28" s="284"/>
      <c r="F28" s="284"/>
      <c r="G28" s="284"/>
      <c r="H28" s="284"/>
      <c r="I28" s="284"/>
      <c r="J28" s="284"/>
      <c r="K28" s="284"/>
      <c r="L28" s="284"/>
      <c r="M28" s="285"/>
      <c r="N28" s="25"/>
      <c r="O28" s="25"/>
      <c r="P28" s="281" t="s">
        <v>309</v>
      </c>
    </row>
    <row r="29" spans="1:18" ht="12.5" thickBot="1">
      <c r="A29" s="25"/>
      <c r="B29" s="28" t="s">
        <v>295</v>
      </c>
      <c r="C29" s="28">
        <v>0</v>
      </c>
      <c r="D29" s="28">
        <v>1</v>
      </c>
      <c r="E29" s="28">
        <v>2</v>
      </c>
      <c r="F29" s="28">
        <v>3</v>
      </c>
      <c r="G29" s="28">
        <v>4</v>
      </c>
      <c r="H29" s="28">
        <v>5</v>
      </c>
      <c r="I29" s="28">
        <v>6</v>
      </c>
      <c r="J29" s="28">
        <v>7</v>
      </c>
      <c r="K29" s="28">
        <v>8</v>
      </c>
      <c r="L29" s="28">
        <v>9</v>
      </c>
      <c r="M29" s="28" t="s">
        <v>296</v>
      </c>
      <c r="N29" s="25"/>
      <c r="O29" s="25"/>
      <c r="P29" s="282"/>
    </row>
    <row r="30" spans="1:18" ht="12.5" thickBot="1">
      <c r="A30" s="25"/>
      <c r="B30" s="25"/>
      <c r="C30" s="28" t="s">
        <v>203</v>
      </c>
      <c r="D30" s="28" t="s">
        <v>214</v>
      </c>
      <c r="E30" s="28" t="s">
        <v>215</v>
      </c>
      <c r="F30" s="28" t="s">
        <v>216</v>
      </c>
      <c r="G30" s="28" t="s">
        <v>217</v>
      </c>
      <c r="H30" s="28" t="s">
        <v>218</v>
      </c>
      <c r="I30" s="28" t="s">
        <v>219</v>
      </c>
      <c r="J30" s="28" t="s">
        <v>220</v>
      </c>
      <c r="K30" s="28" t="s">
        <v>221</v>
      </c>
      <c r="L30" s="28" t="s">
        <v>310</v>
      </c>
      <c r="M30" s="28" t="s">
        <v>222</v>
      </c>
      <c r="N30" s="25"/>
      <c r="O30" s="25"/>
      <c r="P30" s="28" t="s">
        <v>311</v>
      </c>
    </row>
    <row r="31" spans="1:18" ht="12.5" thickBot="1">
      <c r="A31" s="28" t="s">
        <v>297</v>
      </c>
      <c r="B31" s="24" t="s">
        <v>18</v>
      </c>
      <c r="C31" s="25"/>
      <c r="D31" s="25"/>
      <c r="E31" s="25"/>
      <c r="F31" s="25"/>
      <c r="G31" s="25"/>
      <c r="H31" s="25"/>
      <c r="I31" s="25"/>
      <c r="J31" s="25"/>
      <c r="K31" s="25"/>
      <c r="L31" s="25"/>
      <c r="M31" s="25"/>
      <c r="N31" s="25"/>
      <c r="O31" s="24" t="s">
        <v>18</v>
      </c>
      <c r="P31" s="25"/>
    </row>
    <row r="32" spans="1:18" ht="12.5" thickBot="1">
      <c r="A32" s="28" t="s">
        <v>298</v>
      </c>
      <c r="B32" s="24" t="s">
        <v>30</v>
      </c>
      <c r="C32" s="25"/>
      <c r="D32" s="25"/>
      <c r="E32" s="25"/>
      <c r="F32" s="25"/>
      <c r="G32" s="25"/>
      <c r="H32" s="25"/>
      <c r="I32" s="25"/>
      <c r="J32" s="25"/>
      <c r="K32" s="25"/>
      <c r="L32" s="25"/>
      <c r="M32" s="25"/>
      <c r="N32" s="25"/>
      <c r="O32" s="24" t="s">
        <v>30</v>
      </c>
      <c r="P32" s="25"/>
    </row>
    <row r="33" spans="1:16" ht="12.5" thickBot="1">
      <c r="A33" s="28" t="s">
        <v>299</v>
      </c>
      <c r="B33" s="24" t="s">
        <v>32</v>
      </c>
      <c r="C33" s="25"/>
      <c r="D33" s="25"/>
      <c r="E33" s="25"/>
      <c r="F33" s="25"/>
      <c r="G33" s="25"/>
      <c r="H33" s="25"/>
      <c r="I33" s="25"/>
      <c r="J33" s="25"/>
      <c r="K33" s="25"/>
      <c r="L33" s="25"/>
      <c r="M33" s="25"/>
      <c r="N33" s="25"/>
      <c r="O33" s="24" t="s">
        <v>32</v>
      </c>
      <c r="P33" s="25"/>
    </row>
    <row r="34" spans="1:16" ht="12.5" thickBot="1">
      <c r="A34" s="28" t="s">
        <v>300</v>
      </c>
      <c r="B34" s="24" t="s">
        <v>34</v>
      </c>
      <c r="C34" s="25"/>
      <c r="D34" s="25"/>
      <c r="E34" s="25"/>
      <c r="F34" s="25"/>
      <c r="G34" s="25"/>
      <c r="H34" s="25"/>
      <c r="I34" s="25"/>
      <c r="J34" s="25"/>
      <c r="K34" s="25"/>
      <c r="L34" s="25"/>
      <c r="M34" s="25"/>
      <c r="N34" s="25"/>
      <c r="O34" s="24" t="s">
        <v>34</v>
      </c>
      <c r="P34" s="25"/>
    </row>
    <row r="35" spans="1:16" ht="12.5" thickBot="1">
      <c r="A35" s="28" t="s">
        <v>301</v>
      </c>
      <c r="B35" s="24" t="s">
        <v>36</v>
      </c>
      <c r="C35" s="25"/>
      <c r="D35" s="25"/>
      <c r="E35" s="25"/>
      <c r="F35" s="25"/>
      <c r="G35" s="25"/>
      <c r="H35" s="25"/>
      <c r="I35" s="25"/>
      <c r="J35" s="25"/>
      <c r="K35" s="25"/>
      <c r="L35" s="25"/>
      <c r="M35" s="25"/>
      <c r="N35" s="25"/>
      <c r="O35" s="24" t="s">
        <v>36</v>
      </c>
      <c r="P35" s="25"/>
    </row>
    <row r="36" spans="1:16" ht="12.5" thickBot="1">
      <c r="A36" s="28" t="s">
        <v>302</v>
      </c>
      <c r="B36" s="24" t="s">
        <v>38</v>
      </c>
      <c r="C36" s="25"/>
      <c r="D36" s="25"/>
      <c r="E36" s="25"/>
      <c r="F36" s="25"/>
      <c r="G36" s="25"/>
      <c r="H36" s="25"/>
      <c r="I36" s="25"/>
      <c r="J36" s="25"/>
      <c r="K36" s="25"/>
      <c r="L36" s="25"/>
      <c r="M36" s="25"/>
      <c r="N36" s="25"/>
      <c r="O36" s="24" t="s">
        <v>38</v>
      </c>
      <c r="P36" s="25"/>
    </row>
    <row r="37" spans="1:16" ht="12.5" thickBot="1">
      <c r="A37" s="28" t="s">
        <v>303</v>
      </c>
      <c r="B37" s="24" t="s">
        <v>40</v>
      </c>
      <c r="C37" s="25"/>
      <c r="D37" s="25"/>
      <c r="E37" s="25"/>
      <c r="F37" s="25"/>
      <c r="G37" s="25"/>
      <c r="H37" s="25"/>
      <c r="I37" s="25"/>
      <c r="J37" s="25"/>
      <c r="K37" s="25"/>
      <c r="L37" s="25"/>
      <c r="M37" s="25"/>
      <c r="N37" s="25"/>
      <c r="O37" s="24" t="s">
        <v>40</v>
      </c>
      <c r="P37" s="25"/>
    </row>
    <row r="38" spans="1:16" ht="12.5" thickBot="1">
      <c r="A38" s="28" t="s">
        <v>304</v>
      </c>
      <c r="B38" s="24" t="s">
        <v>42</v>
      </c>
      <c r="C38" s="25"/>
      <c r="D38" s="25"/>
      <c r="E38" s="25"/>
      <c r="F38" s="25"/>
      <c r="G38" s="25"/>
      <c r="H38" s="25"/>
      <c r="I38" s="25"/>
      <c r="J38" s="25"/>
      <c r="K38" s="25"/>
      <c r="L38" s="25"/>
      <c r="M38" s="25"/>
      <c r="N38" s="25"/>
      <c r="O38" s="24" t="s">
        <v>42</v>
      </c>
      <c r="P38" s="25"/>
    </row>
    <row r="39" spans="1:16" ht="12.5" thickBot="1">
      <c r="A39" s="28" t="s">
        <v>305</v>
      </c>
      <c r="B39" s="24" t="s">
        <v>44</v>
      </c>
      <c r="C39" s="25"/>
      <c r="D39" s="25"/>
      <c r="E39" s="25"/>
      <c r="F39" s="25"/>
      <c r="G39" s="25"/>
      <c r="H39" s="25"/>
      <c r="I39" s="25"/>
      <c r="J39" s="25"/>
      <c r="K39" s="25"/>
      <c r="L39" s="25"/>
      <c r="M39" s="25"/>
      <c r="N39" s="25"/>
      <c r="O39" s="24" t="s">
        <v>44</v>
      </c>
      <c r="P39" s="25"/>
    </row>
    <row r="40" spans="1:16" ht="12.5" thickBot="1">
      <c r="A40" s="28" t="s">
        <v>306</v>
      </c>
      <c r="B40" s="24" t="s">
        <v>46</v>
      </c>
      <c r="C40" s="25"/>
      <c r="D40" s="25"/>
      <c r="E40" s="25"/>
      <c r="F40" s="25"/>
      <c r="G40" s="25"/>
      <c r="H40" s="25"/>
      <c r="I40" s="25"/>
      <c r="J40" s="25"/>
      <c r="K40" s="25"/>
      <c r="L40" s="25"/>
      <c r="M40" s="25"/>
      <c r="N40" s="25"/>
      <c r="O40" s="24" t="s">
        <v>46</v>
      </c>
      <c r="P40" s="25"/>
    </row>
    <row r="41" spans="1:16" ht="12.5" thickBot="1">
      <c r="A41" s="28" t="s">
        <v>307</v>
      </c>
      <c r="B41" s="24" t="s">
        <v>48</v>
      </c>
      <c r="C41" s="25"/>
      <c r="D41" s="25"/>
      <c r="E41" s="25"/>
      <c r="F41" s="25"/>
      <c r="G41" s="25"/>
      <c r="H41" s="25"/>
      <c r="I41" s="25"/>
      <c r="J41" s="25"/>
      <c r="K41" s="25"/>
      <c r="L41" s="25"/>
      <c r="M41" s="25"/>
      <c r="N41" s="25"/>
      <c r="O41" s="24" t="s">
        <v>48</v>
      </c>
      <c r="P41" s="25"/>
    </row>
    <row r="42" spans="1:16" ht="12.5" thickBot="1">
      <c r="A42" s="25"/>
      <c r="B42" s="25"/>
      <c r="C42" s="25"/>
      <c r="D42" s="25"/>
      <c r="E42" s="25"/>
      <c r="F42" s="25"/>
      <c r="G42" s="25"/>
      <c r="H42" s="25"/>
      <c r="I42" s="25"/>
      <c r="J42" s="25"/>
      <c r="K42" s="25"/>
      <c r="L42" s="25"/>
      <c r="M42" s="25"/>
      <c r="N42" s="24" t="s">
        <v>188</v>
      </c>
      <c r="O42" s="24" t="s">
        <v>50</v>
      </c>
      <c r="P42" s="25"/>
    </row>
  </sheetData>
  <mergeCells count="5">
    <mergeCell ref="P9:P10"/>
    <mergeCell ref="R9:R10"/>
    <mergeCell ref="C28:M28"/>
    <mergeCell ref="P28:P29"/>
    <mergeCell ref="C9:M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0"/>
  <sheetViews>
    <sheetView showGridLines="0" workbookViewId="0">
      <selection activeCell="C2" sqref="C2"/>
    </sheetView>
  </sheetViews>
  <sheetFormatPr defaultRowHeight="14.5"/>
  <cols>
    <col min="1" max="1" width="74" bestFit="1" customWidth="1"/>
    <col min="3" max="7" width="16" customWidth="1"/>
  </cols>
  <sheetData>
    <row r="1" spans="1:7" ht="18">
      <c r="A1" s="2" t="s">
        <v>312</v>
      </c>
      <c r="C1" t="s">
        <v>595</v>
      </c>
    </row>
    <row r="2" spans="1:7" ht="18.5" thickBot="1">
      <c r="A2" s="2" t="s">
        <v>313</v>
      </c>
    </row>
    <row r="3" spans="1:7" ht="65.5" thickBot="1">
      <c r="A3" s="3"/>
      <c r="B3" s="3"/>
      <c r="C3" s="4" t="s">
        <v>314</v>
      </c>
      <c r="D3" s="4" t="s">
        <v>315</v>
      </c>
      <c r="E3" s="4" t="s">
        <v>316</v>
      </c>
      <c r="F3" s="4" t="s">
        <v>317</v>
      </c>
      <c r="G3" s="4" t="s">
        <v>318</v>
      </c>
    </row>
    <row r="4" spans="1:7" ht="15" thickBot="1">
      <c r="A4" s="3"/>
      <c r="B4" s="3"/>
      <c r="C4" s="4" t="s">
        <v>2</v>
      </c>
      <c r="D4" s="4" t="s">
        <v>162</v>
      </c>
      <c r="E4" s="4" t="s">
        <v>164</v>
      </c>
      <c r="F4" s="4" t="s">
        <v>166</v>
      </c>
      <c r="G4" s="4" t="s">
        <v>168</v>
      </c>
    </row>
    <row r="5" spans="1:7" ht="15" thickBot="1">
      <c r="A5" s="4" t="s">
        <v>319</v>
      </c>
      <c r="B5" s="4" t="s">
        <v>242</v>
      </c>
      <c r="C5" s="3"/>
      <c r="D5" s="3"/>
      <c r="E5" s="3"/>
      <c r="F5" s="3"/>
      <c r="G5" s="3"/>
    </row>
    <row r="6" spans="1:7" ht="15" thickBot="1">
      <c r="A6" s="4" t="s">
        <v>320</v>
      </c>
      <c r="B6" s="4" t="s">
        <v>254</v>
      </c>
      <c r="C6" s="3"/>
      <c r="D6" s="3"/>
      <c r="E6" s="3"/>
      <c r="F6" s="3"/>
      <c r="G6" s="3"/>
    </row>
    <row r="7" spans="1:7" ht="15" thickBot="1">
      <c r="A7" s="4" t="s">
        <v>321</v>
      </c>
      <c r="B7" s="4" t="s">
        <v>8</v>
      </c>
      <c r="C7" s="3"/>
      <c r="D7" s="3"/>
      <c r="E7" s="3"/>
      <c r="F7" s="3"/>
      <c r="G7" s="3"/>
    </row>
    <row r="8" spans="1:7" ht="15" thickBot="1">
      <c r="A8" s="4" t="s">
        <v>322</v>
      </c>
      <c r="B8" s="4" t="s">
        <v>16</v>
      </c>
      <c r="C8" s="3"/>
      <c r="D8" s="3"/>
      <c r="E8" s="3"/>
      <c r="F8" s="3"/>
      <c r="G8" s="3"/>
    </row>
    <row r="9" spans="1:7" ht="15" thickBot="1">
      <c r="A9" s="4" t="s">
        <v>323</v>
      </c>
      <c r="B9" s="4" t="s">
        <v>18</v>
      </c>
      <c r="C9" s="3"/>
      <c r="D9" s="3"/>
      <c r="E9" s="3"/>
      <c r="F9" s="3"/>
      <c r="G9" s="3"/>
    </row>
    <row r="10" spans="1:7" ht="15" thickBot="1">
      <c r="A10" s="4" t="s">
        <v>324</v>
      </c>
      <c r="B10" s="4" t="s">
        <v>20</v>
      </c>
      <c r="C10" s="3"/>
      <c r="D10" s="3"/>
      <c r="E10" s="3"/>
      <c r="F10" s="3"/>
      <c r="G10"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DA9120214641448361B85BB66DE947" ma:contentTypeVersion="4" ma:contentTypeDescription="Create a new document." ma:contentTypeScope="" ma:versionID="c06ba262e01f142ca5978e908ffb4099">
  <xsd:schema xmlns:xsd="http://www.w3.org/2001/XMLSchema" xmlns:xs="http://www.w3.org/2001/XMLSchema" xmlns:p="http://schemas.microsoft.com/office/2006/metadata/properties" xmlns:ns2="5744dc18-ec13-4f81-9f8c-c2e15dfd05f0" xmlns:ns3="7e123f05-299b-41e3-b3ff-1411ab3b597c" targetNamespace="http://schemas.microsoft.com/office/2006/metadata/properties" ma:root="true" ma:fieldsID="8acdba5757879ebf17b453b8e2929cb5" ns2:_="" ns3:_="">
    <xsd:import namespace="5744dc18-ec13-4f81-9f8c-c2e15dfd05f0"/>
    <xsd:import namespace="7e123f05-299b-41e3-b3ff-1411ab3b59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44dc18-ec13-4f81-9f8c-c2e15dfd05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23f05-299b-41e3-b3ff-1411ab3b597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xcel Skjal" ma:contentTypeID="0x010100BBE548A612B4274D999E313985AAB3ED02007FFD3F4FFD9A2E4687C1F841E6ED19FA" ma:contentTypeVersion="6" ma:contentTypeDescription="" ma:contentTypeScope="" ma:versionID="7131110dc1a8e9b67644968314fd3723">
  <xsd:schema xmlns:xsd="http://www.w3.org/2001/XMLSchema" xmlns:xs="http://www.w3.org/2001/XMLSchema" xmlns:p="http://schemas.microsoft.com/office/2006/metadata/properties" xmlns:ns2="5b5458fb-f620-4cfe-88a1-8ba005e7cf1a" targetNamespace="http://schemas.microsoft.com/office/2006/metadata/properties" ma:root="true" ma:fieldsID="f25c27acb30a6d0df59f3241868cf80d" ns2:_="">
    <xsd:import namespace="5b5458fb-f620-4cfe-88a1-8ba005e7cf1a"/>
    <xsd:element name="properties">
      <xsd:complexType>
        <xsd:sequence>
          <xsd:element name="documentManagement">
            <xsd:complexType>
              <xsd:all>
                <xsd:element ref="ns2:_dlc_DocId" minOccurs="0"/>
                <xsd:element ref="ns2:_dlc_DocIdUrl" minOccurs="0"/>
                <xsd:element ref="ns2:_dlc_DocIdPersistId" minOccurs="0"/>
                <xsd:element ref="ns2:TaxKeywordTaxHTFiel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5458fb-f620-4cfe-88a1-8ba005e7cf1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KeywordTaxHTField" ma:index="11" nillable="true" ma:taxonomy="true" ma:internalName="TaxKeywordTaxHTField" ma:taxonomyFieldName="TaxKeyword" ma:displayName="Leitarorð" ma:readOnly="false" ma:fieldId="{23f27201-bee3-471e-b2e7-b64fd8b7ca38}" ma:taxonomyMulti="true" ma:sspId="5d2c59f9-58b6-46cd-b9c4-b99a361afa5b"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b01b2b6d-12f5-4b91-9b6e-9e411fd28ddc}" ma:internalName="TaxCatchAll" ma:showField="CatchAllData" ma:web="79bae93f-e68c-4055-9261-6ec03f8bf756">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01b2b6d-12f5-4b91-9b6e-9e411fd28ddc}" ma:internalName="TaxCatchAllLabel" ma:readOnly="true" ma:showField="CatchAllDataLabel" ma:web="79bae93f-e68c-4055-9261-6ec03f8bf7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5C9BA-1037-4C15-8EA6-47730F5E0C23}"/>
</file>

<file path=customXml/itemProps2.xml><?xml version="1.0" encoding="utf-8"?>
<ds:datastoreItem xmlns:ds="http://schemas.openxmlformats.org/officeDocument/2006/customXml" ds:itemID="{111C1FB9-3514-4A62-9FE7-A3E02A605255}">
  <ds:schemaRefs>
    <ds:schemaRef ds:uri="http://purl.org/dc/dcmitype/"/>
    <ds:schemaRef ds:uri="http://schemas.microsoft.com/office/2006/metadata/properties"/>
    <ds:schemaRef ds:uri="http://purl.org/dc/terms/"/>
    <ds:schemaRef ds:uri="5b5458fb-f620-4cfe-88a1-8ba005e7cf1a"/>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E40B182-CC81-41C6-812C-337CDBC7C42E}">
  <ds:schemaRefs>
    <ds:schemaRef ds:uri="http://schemas.microsoft.com/sharepoint/v3/contenttype/forms"/>
  </ds:schemaRefs>
</ds:datastoreItem>
</file>

<file path=customXml/itemProps4.xml><?xml version="1.0" encoding="utf-8"?>
<ds:datastoreItem xmlns:ds="http://schemas.openxmlformats.org/officeDocument/2006/customXml" ds:itemID="{AB6BDEFF-EEC5-422A-A161-D46E86EEC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5458fb-f620-4cfe-88a1-8ba005e7cf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Yfirlit samstæða</vt:lpstr>
      <vt:lpstr>Yfirlit solo</vt:lpstr>
      <vt:lpstr>S.02.01.02</vt:lpstr>
      <vt:lpstr>S.05.01.02</vt:lpstr>
      <vt:lpstr>S.05.02.01</vt:lpstr>
      <vt:lpstr>S.12.01.02</vt:lpstr>
      <vt:lpstr>S.17.01.02</vt:lpstr>
      <vt:lpstr>S.19.01.21</vt:lpstr>
      <vt:lpstr>S.22.01.21</vt:lpstr>
      <vt:lpstr>S.22.01.22</vt:lpstr>
      <vt:lpstr>S.23.01.01</vt:lpstr>
      <vt:lpstr>S.23.01.22</vt:lpstr>
      <vt:lpstr>S.25.01.21</vt:lpstr>
      <vt:lpstr>S.25.02.21</vt:lpstr>
      <vt:lpstr>S.25.01.22</vt:lpstr>
      <vt:lpstr>S.25.02.22</vt:lpstr>
      <vt:lpstr>S.25.03.21</vt:lpstr>
      <vt:lpstr>S.25.03.22</vt:lpstr>
      <vt:lpstr>S.28.01.01</vt:lpstr>
      <vt:lpstr>S.28.02.01</vt:lpstr>
      <vt:lpstr>S.32.01.22</vt:lpstr>
    </vt:vector>
  </TitlesOfParts>
  <Company>Sjóvá-Almennar líftryggingar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Gísli Halldór Ingimundarson</dc:creator>
  <cp:lastModifiedBy>Ásta Björg Ingadóttir</cp:lastModifiedBy>
  <dcterms:created xsi:type="dcterms:W3CDTF">2017-05-16T22:39:04Z</dcterms:created>
  <dcterms:modified xsi:type="dcterms:W3CDTF">2023-03-31T10:29:42Z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SharepointFolder">
    <vt:bool>false</vt:bool>
  </property>
  <property fmtid="{D5CDD505-2E9C-101B-9397-08002B2CF9AE}" pid="3" name="ContentTypeId">
    <vt:lpwstr>0x01010012DA9120214641448361B85BB66DE947</vt:lpwstr>
  </property>
  <property fmtid="{D5CDD505-2E9C-101B-9397-08002B2CF9AE}" pid="4" name="TaxKeyword">
    <vt:lpwstr/>
  </property>
  <property fmtid="{D5CDD505-2E9C-101B-9397-08002B2CF9AE}" pid="5" name="IsSharepointDoc">
    <vt:bool>false</vt:bool>
  </property>
  <property fmtid="{D5CDD505-2E9C-101B-9397-08002B2CF9AE}" pid="6" name="IsNewSharepointDoc">
    <vt:bool>false</vt:bool>
  </property>
  <property fmtid="{D5CDD505-2E9C-101B-9397-08002B2CF9AE}" pid="7" name="TaxCatchAll">
    <vt:lpwstr/>
  </property>
  <property fmtid="{D5CDD505-2E9C-101B-9397-08002B2CF9AE}" pid="8" name="TaxKeywordTaxHTField">
    <vt:lpwstr/>
  </property>
</Properties>
</file>